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5300" windowHeight="8760" tabRatio="646" firstSheet="8" activeTab="13"/>
  </bookViews>
  <sheets>
    <sheet name="วัสดุ" sheetId="1" r:id="rId1"/>
    <sheet name="ลงชื่อพอ" sheetId="3" r:id="rId2"/>
    <sheet name="ทะเบียนพอ" sheetId="8" r:id="rId3"/>
    <sheet name="ลงชื่อพก1" sheetId="2" r:id="rId4"/>
    <sheet name="ทะเบียนพก1" sheetId="9" r:id="rId5"/>
    <sheet name="ลงชื่อพก2" sheetId="4" r:id="rId6"/>
    <sheet name="ทะเบียนพก2" sheetId="10" r:id="rId7"/>
    <sheet name="เสื้อรุ่น2" sheetId="6" r:id="rId8"/>
    <sheet name="Sheet1" sheetId="5" r:id="rId9"/>
    <sheet name="Sheet3" sheetId="7" r:id="rId10"/>
    <sheet name="พัฒนากร61" sheetId="11" r:id="rId11"/>
    <sheet name="พก.สำรอง" sheetId="12" r:id="rId12"/>
    <sheet name="Sheet2" sheetId="13" r:id="rId13"/>
    <sheet name="ประวัติทุน" sheetId="14" r:id="rId14"/>
    <sheet name="Sheet4" sheetId="15" r:id="rId15"/>
    <sheet name="Sheet5" sheetId="16" r:id="rId16"/>
  </sheets>
  <calcPr calcId="144525"/>
</workbook>
</file>

<file path=xl/calcChain.xml><?xml version="1.0" encoding="utf-8"?>
<calcChain xmlns="http://schemas.openxmlformats.org/spreadsheetml/2006/main">
  <c r="A172" i="16" l="1"/>
  <c r="A173" i="16" s="1"/>
  <c r="A174" i="16" s="1"/>
  <c r="A175" i="16" s="1"/>
  <c r="A176" i="16" s="1"/>
  <c r="A177" i="16" s="1"/>
  <c r="A178" i="16" s="1"/>
  <c r="A136" i="16"/>
  <c r="A137" i="16" s="1"/>
  <c r="A138" i="16" s="1"/>
  <c r="A139" i="16" s="1"/>
  <c r="A140" i="16" s="1"/>
  <c r="A141" i="16" s="1"/>
  <c r="A142" i="16" s="1"/>
  <c r="A143" i="16" s="1"/>
  <c r="A144" i="16" s="1"/>
  <c r="A145" i="16" s="1"/>
  <c r="A111" i="16"/>
  <c r="A112" i="16" s="1"/>
  <c r="A113" i="16" s="1"/>
  <c r="A114" i="16" s="1"/>
  <c r="A115" i="16" s="1"/>
  <c r="A116" i="16" s="1"/>
  <c r="A75" i="16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39" i="16"/>
  <c r="A40" i="16" s="1"/>
  <c r="A41" i="16" s="1"/>
  <c r="A42" i="16" s="1"/>
  <c r="A43" i="16" s="1"/>
  <c r="A44" i="16" s="1"/>
  <c r="A45" i="16" s="1"/>
  <c r="A46" i="16" s="1"/>
  <c r="A47" i="16" s="1"/>
  <c r="A48" i="16" s="1"/>
  <c r="A49" i="16" s="1"/>
  <c r="A7" i="16"/>
  <c r="A8" i="16" s="1"/>
  <c r="A9" i="16" s="1"/>
  <c r="A10" i="16" s="1"/>
  <c r="A11" i="16" s="1"/>
  <c r="A12" i="16" s="1"/>
  <c r="A13" i="16" s="1"/>
  <c r="A14" i="16" s="1"/>
  <c r="A49" i="15" l="1"/>
  <c r="A34" i="15"/>
  <c r="A35" i="15" s="1"/>
  <c r="A36" i="15" s="1"/>
  <c r="A37" i="15" s="1"/>
  <c r="A38" i="15" s="1"/>
  <c r="A39" i="15" s="1"/>
  <c r="A40" i="15" s="1"/>
  <c r="A41" i="15" s="1"/>
  <c r="A42" i="15" s="1"/>
  <c r="A43" i="15" s="1"/>
  <c r="A44" i="15" s="1"/>
  <c r="A45" i="15" s="1"/>
  <c r="A46" i="15" s="1"/>
  <c r="A19" i="15"/>
  <c r="A20" i="15" s="1"/>
  <c r="A21" i="15" s="1"/>
  <c r="A22" i="15" s="1"/>
  <c r="A23" i="15" s="1"/>
  <c r="A24" i="15" s="1"/>
  <c r="A25" i="15" s="1"/>
  <c r="A26" i="15" s="1"/>
  <c r="A30" i="15" s="1"/>
  <c r="A31" i="15" s="1"/>
  <c r="A8" i="15"/>
  <c r="A9" i="15" s="1"/>
  <c r="A10" i="15" s="1"/>
  <c r="A11" i="15" s="1"/>
  <c r="A12" i="15" s="1"/>
  <c r="A13" i="15" s="1"/>
  <c r="A19" i="14" l="1"/>
  <c r="A20" i="14" s="1"/>
  <c r="A21" i="14" s="1"/>
  <c r="A22" i="14" s="1"/>
  <c r="A23" i="14" s="1"/>
  <c r="A8" i="14"/>
  <c r="A9" i="14" s="1"/>
  <c r="A10" i="14" s="1"/>
  <c r="A11" i="14" s="1"/>
  <c r="A12" i="14" s="1"/>
  <c r="A13" i="14" s="1"/>
  <c r="A70" i="14" l="1"/>
  <c r="A71" i="14" s="1"/>
  <c r="A47" i="14"/>
  <c r="A32" i="14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28" i="14"/>
  <c r="A29" i="14" s="1"/>
  <c r="A81" i="13" l="1"/>
  <c r="A82" i="13" s="1"/>
  <c r="A83" i="13" s="1"/>
  <c r="A84" i="13" s="1"/>
  <c r="A85" i="13" s="1"/>
  <c r="A61" i="13"/>
  <c r="A62" i="13" s="1"/>
  <c r="A63" i="13" s="1"/>
  <c r="A64" i="13" s="1"/>
  <c r="A65" i="13" s="1"/>
  <c r="A66" i="13" s="1"/>
  <c r="A67" i="13" s="1"/>
  <c r="A68" i="13" s="1"/>
  <c r="A57" i="13"/>
  <c r="A58" i="13" s="1"/>
  <c r="A54" i="13"/>
  <c r="A36" i="13"/>
  <c r="A37" i="13" s="1"/>
  <c r="A38" i="13" s="1"/>
  <c r="A39" i="13" s="1"/>
  <c r="A40" i="13" s="1"/>
  <c r="A41" i="13" s="1"/>
  <c r="A42" i="13" s="1"/>
  <c r="A43" i="13" s="1"/>
  <c r="A44" i="13" s="1"/>
  <c r="A45" i="13" s="1"/>
  <c r="A46" i="13" s="1"/>
  <c r="A47" i="13" s="1"/>
  <c r="A48" i="13" s="1"/>
  <c r="A49" i="13" s="1"/>
  <c r="A50" i="13" s="1"/>
  <c r="A51" i="13" s="1"/>
  <c r="A18" i="13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8" i="13"/>
  <c r="A9" i="13" s="1"/>
  <c r="A10" i="13" s="1"/>
  <c r="A11" i="13" s="1"/>
  <c r="A12" i="13" s="1"/>
  <c r="A13" i="13" s="1"/>
  <c r="A14" i="13" s="1"/>
  <c r="D118" i="12" l="1"/>
  <c r="D117" i="12"/>
  <c r="D116" i="12"/>
  <c r="D115" i="12"/>
  <c r="D114" i="12"/>
  <c r="D113" i="12"/>
  <c r="D112" i="12"/>
  <c r="A112" i="12"/>
  <c r="A113" i="12" s="1"/>
  <c r="A114" i="12" s="1"/>
  <c r="A115" i="12" s="1"/>
  <c r="A116" i="12" s="1"/>
  <c r="A117" i="12" s="1"/>
  <c r="D111" i="12"/>
  <c r="D102" i="12"/>
  <c r="D101" i="12"/>
  <c r="D100" i="12"/>
  <c r="D99" i="12"/>
  <c r="D98" i="12"/>
  <c r="D97" i="12"/>
  <c r="D96" i="12"/>
  <c r="D95" i="12"/>
  <c r="D94" i="12"/>
  <c r="D93" i="12"/>
  <c r="D92" i="12"/>
  <c r="D91" i="12"/>
  <c r="D90" i="12"/>
  <c r="D89" i="12"/>
  <c r="D88" i="12"/>
  <c r="D87" i="12"/>
  <c r="D86" i="12"/>
  <c r="A86" i="12"/>
  <c r="A87" i="12" s="1"/>
  <c r="A88" i="12" s="1"/>
  <c r="A89" i="12" s="1"/>
  <c r="A90" i="12" s="1"/>
  <c r="A91" i="12" s="1"/>
  <c r="A92" i="12" s="1"/>
  <c r="A93" i="12" s="1"/>
  <c r="D85" i="12"/>
  <c r="A77" i="12"/>
  <c r="A78" i="12" s="1"/>
  <c r="A74" i="12"/>
  <c r="A48" i="12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59" i="12" s="1"/>
  <c r="A60" i="12" s="1"/>
  <c r="A61" i="12" s="1"/>
  <c r="A62" i="12" s="1"/>
  <c r="A47" i="12"/>
  <c r="A20" i="12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D14" i="12"/>
  <c r="D13" i="12"/>
  <c r="D12" i="12"/>
  <c r="D11" i="12"/>
  <c r="D10" i="12"/>
  <c r="D9" i="12"/>
  <c r="D8" i="12"/>
  <c r="A8" i="12"/>
  <c r="A9" i="12" s="1"/>
  <c r="A10" i="12" s="1"/>
  <c r="A11" i="12" s="1"/>
  <c r="A12" i="12" s="1"/>
  <c r="A13" i="12" s="1"/>
  <c r="A14" i="12" s="1"/>
  <c r="D7" i="12"/>
  <c r="A90" i="11"/>
  <c r="A91" i="11" s="1"/>
  <c r="A92" i="11" s="1"/>
  <c r="A93" i="11" s="1"/>
  <c r="A94" i="11" s="1"/>
  <c r="A67" i="11"/>
  <c r="A68" i="11" s="1"/>
  <c r="A69" i="11" s="1"/>
  <c r="A70" i="11" s="1"/>
  <c r="A71" i="11" s="1"/>
  <c r="A72" i="11" s="1"/>
  <c r="A73" i="11" s="1"/>
  <c r="A74" i="11" s="1"/>
  <c r="A8" i="11"/>
  <c r="A9" i="11" s="1"/>
  <c r="A10" i="11" s="1"/>
  <c r="A11" i="11" s="1"/>
  <c r="A12" i="11" s="1"/>
  <c r="A13" i="11" s="1"/>
  <c r="A14" i="11" s="1"/>
  <c r="A60" i="11" l="1"/>
  <c r="A39" i="1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A54" i="11" s="1"/>
  <c r="A55" i="11" s="1"/>
  <c r="A56" i="11" s="1"/>
  <c r="A57" i="11" s="1"/>
  <c r="A18" i="11"/>
  <c r="A19" i="11" s="1"/>
  <c r="A20" i="11" s="1"/>
  <c r="A21" i="11" s="1"/>
  <c r="A22" i="11" s="1"/>
  <c r="A23" i="11" s="1"/>
  <c r="A24" i="11" s="1"/>
  <c r="A25" i="11" s="1"/>
  <c r="A29" i="11" s="1"/>
  <c r="A30" i="11" s="1"/>
  <c r="A31" i="11" s="1"/>
  <c r="A32" i="11" s="1"/>
  <c r="A33" i="11" s="1"/>
  <c r="A34" i="11" s="1"/>
  <c r="A35" i="11" s="1"/>
  <c r="A36" i="11" s="1"/>
  <c r="A63" i="11" l="1"/>
  <c r="A64" i="11" s="1"/>
  <c r="A134" i="10"/>
  <c r="A135" i="10" s="1"/>
  <c r="A136" i="10" s="1"/>
  <c r="A137" i="10" s="1"/>
  <c r="A138" i="10" s="1"/>
  <c r="A139" i="10" s="1"/>
  <c r="A140" i="10" s="1"/>
  <c r="A141" i="10" s="1"/>
  <c r="A142" i="10" s="1"/>
  <c r="A143" i="10" s="1"/>
  <c r="A114" i="10"/>
  <c r="A115" i="10" s="1"/>
  <c r="A116" i="10" s="1"/>
  <c r="A117" i="10" s="1"/>
  <c r="A118" i="10" s="1"/>
  <c r="A119" i="10" s="1"/>
  <c r="A113" i="10"/>
  <c r="A72" i="10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7" i="10" s="1"/>
  <c r="A88" i="10" s="1"/>
  <c r="A89" i="10" s="1"/>
  <c r="A90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71" i="10"/>
  <c r="A29" i="10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40" i="10" s="1"/>
  <c r="A41" i="10" s="1"/>
  <c r="A42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9" i="10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8" i="10"/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M148" i="6" l="1"/>
  <c r="E148" i="6"/>
  <c r="L150" i="6" s="1"/>
  <c r="Q147" i="6"/>
  <c r="P147" i="6"/>
  <c r="O147" i="6"/>
  <c r="N147" i="6"/>
  <c r="M147" i="6"/>
  <c r="L147" i="6"/>
  <c r="R147" i="6" s="1"/>
  <c r="I147" i="6"/>
  <c r="H147" i="6"/>
  <c r="G147" i="6"/>
  <c r="F147" i="6"/>
  <c r="E147" i="6"/>
  <c r="D147" i="6"/>
  <c r="J147" i="6" s="1"/>
  <c r="Q146" i="6"/>
  <c r="P146" i="6"/>
  <c r="O146" i="6"/>
  <c r="N146" i="6"/>
  <c r="M146" i="6"/>
  <c r="L146" i="6"/>
  <c r="R146" i="6" s="1"/>
  <c r="I146" i="6"/>
  <c r="H146" i="6"/>
  <c r="G146" i="6"/>
  <c r="F146" i="6"/>
  <c r="E146" i="6"/>
  <c r="D146" i="6"/>
  <c r="J146" i="6" s="1"/>
  <c r="Q144" i="6"/>
  <c r="P144" i="6"/>
  <c r="O144" i="6"/>
  <c r="N144" i="6"/>
  <c r="M144" i="6"/>
  <c r="L144" i="6"/>
  <c r="I144" i="6"/>
  <c r="H144" i="6"/>
  <c r="G144" i="6"/>
  <c r="F144" i="6"/>
  <c r="E144" i="6"/>
  <c r="D144" i="6"/>
  <c r="A134" i="9"/>
  <c r="A135" i="9" s="1"/>
  <c r="A136" i="9" s="1"/>
  <c r="A137" i="9" s="1"/>
  <c r="A138" i="9" s="1"/>
  <c r="A139" i="9" s="1"/>
  <c r="A140" i="9" s="1"/>
  <c r="A141" i="9" s="1"/>
  <c r="A142" i="9" s="1"/>
  <c r="A143" i="9" s="1"/>
  <c r="A114" i="9"/>
  <c r="A115" i="9" s="1"/>
  <c r="A116" i="9" s="1"/>
  <c r="A117" i="9" s="1"/>
  <c r="A118" i="9" s="1"/>
  <c r="A119" i="9" s="1"/>
  <c r="A113" i="9"/>
  <c r="A71" i="9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29" i="9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8" i="9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8" i="8"/>
  <c r="A9" i="8" s="1"/>
  <c r="A10" i="8" s="1"/>
  <c r="A11" i="8" s="1"/>
  <c r="A12" i="8" s="1"/>
  <c r="A13" i="8" s="1"/>
  <c r="A14" i="8" s="1"/>
  <c r="A15" i="8" s="1"/>
  <c r="E156" i="6"/>
  <c r="M47" i="6"/>
  <c r="N47" i="6"/>
  <c r="P47" i="6"/>
  <c r="Q47" i="6"/>
  <c r="E47" i="6"/>
  <c r="F47" i="6"/>
  <c r="H47" i="6"/>
  <c r="I47" i="6"/>
  <c r="J47" i="6"/>
  <c r="A71" i="5"/>
  <c r="A72" i="5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70" i="5"/>
  <c r="A142" i="2"/>
  <c r="A143" i="2" s="1"/>
  <c r="A144" i="2" s="1"/>
  <c r="A145" i="2" s="1"/>
  <c r="A146" i="2" s="1"/>
  <c r="A147" i="2" s="1"/>
  <c r="A148" i="2" s="1"/>
  <c r="A149" i="2" s="1"/>
  <c r="A150" i="2" s="1"/>
  <c r="A151" i="2" s="1"/>
  <c r="A113" i="2"/>
  <c r="A114" i="2" s="1"/>
  <c r="A115" i="2" s="1"/>
  <c r="A116" i="2" s="1"/>
  <c r="A117" i="2" s="1"/>
  <c r="A118" i="2" s="1"/>
  <c r="A112" i="2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75" i="2"/>
  <c r="A39" i="2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38" i="2"/>
  <c r="A7" i="2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E236" i="5"/>
  <c r="F236" i="5"/>
  <c r="G236" i="5"/>
  <c r="H236" i="5"/>
  <c r="I236" i="5"/>
  <c r="L236" i="5"/>
  <c r="R236" i="5" s="1"/>
  <c r="M236" i="5"/>
  <c r="N236" i="5"/>
  <c r="O236" i="5"/>
  <c r="P236" i="5"/>
  <c r="Q236" i="5"/>
  <c r="D236" i="5"/>
  <c r="J236" i="5" s="1"/>
  <c r="L47" i="6"/>
  <c r="D47" i="6"/>
  <c r="A71" i="7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70" i="7"/>
  <c r="A51" i="6"/>
  <c r="A52" i="6" s="1"/>
  <c r="A53" i="6" s="1"/>
  <c r="A54" i="6" s="1"/>
  <c r="A55" i="6" s="1"/>
  <c r="A56" i="6" s="1"/>
  <c r="A57" i="6" s="1"/>
  <c r="A58" i="6" s="1"/>
  <c r="A59" i="6" s="1"/>
  <c r="A60" i="6" s="1"/>
  <c r="A61" i="6" s="1"/>
  <c r="A62" i="6" s="1"/>
  <c r="A63" i="6" s="1"/>
  <c r="A64" i="6" s="1"/>
  <c r="A65" i="6" s="1"/>
  <c r="A66" i="6" s="1"/>
  <c r="A67" i="6" s="1"/>
  <c r="A68" i="6" s="1"/>
  <c r="A69" i="6" s="1"/>
  <c r="A70" i="6" s="1"/>
  <c r="A71" i="6" s="1"/>
  <c r="A72" i="6" s="1"/>
  <c r="A73" i="6" s="1"/>
  <c r="A74" i="6" s="1"/>
  <c r="A75" i="6" s="1"/>
  <c r="A76" i="6" s="1"/>
  <c r="A77" i="6" s="1"/>
  <c r="A78" i="6" s="1"/>
  <c r="A79" i="6" s="1"/>
  <c r="A80" i="6" s="1"/>
  <c r="A81" i="6" s="1"/>
  <c r="A39" i="6"/>
  <c r="A40" i="6" s="1"/>
  <c r="A41" i="6" s="1"/>
  <c r="A42" i="6" s="1"/>
  <c r="A43" i="6" s="1"/>
  <c r="A44" i="6" s="1"/>
  <c r="A45" i="6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185" i="7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184" i="7"/>
  <c r="M136" i="6"/>
  <c r="E136" i="6"/>
  <c r="O121" i="6"/>
  <c r="N121" i="6"/>
  <c r="M121" i="6"/>
  <c r="L121" i="6"/>
  <c r="I121" i="6"/>
  <c r="H121" i="6"/>
  <c r="G121" i="6"/>
  <c r="F121" i="6"/>
  <c r="E121" i="6"/>
  <c r="Q117" i="6"/>
  <c r="P117" i="6"/>
  <c r="O117" i="6"/>
  <c r="N117" i="6"/>
  <c r="M117" i="6"/>
  <c r="L117" i="6"/>
  <c r="K117" i="6"/>
  <c r="J117" i="6"/>
  <c r="I117" i="6"/>
  <c r="H117" i="6"/>
  <c r="G117" i="6"/>
  <c r="F117" i="6"/>
  <c r="E117" i="6"/>
  <c r="D117" i="6"/>
  <c r="A104" i="6"/>
  <c r="A105" i="6" s="1"/>
  <c r="A106" i="6" s="1"/>
  <c r="A107" i="6" s="1"/>
  <c r="A108" i="6" s="1"/>
  <c r="A109" i="6" s="1"/>
  <c r="A110" i="6" s="1"/>
  <c r="A111" i="6" s="1"/>
  <c r="A112" i="6" s="1"/>
  <c r="A113" i="6" s="1"/>
  <c r="A114" i="6" s="1"/>
  <c r="A115" i="6" s="1"/>
  <c r="A116" i="6" s="1"/>
  <c r="Q98" i="6"/>
  <c r="P98" i="6"/>
  <c r="O98" i="6"/>
  <c r="N98" i="6"/>
  <c r="M98" i="6"/>
  <c r="L98" i="6"/>
  <c r="K98" i="6"/>
  <c r="J98" i="6"/>
  <c r="I98" i="6"/>
  <c r="H98" i="6"/>
  <c r="G98" i="6"/>
  <c r="F98" i="6"/>
  <c r="E98" i="6"/>
  <c r="D98" i="6"/>
  <c r="A88" i="6"/>
  <c r="A89" i="6" s="1"/>
  <c r="A90" i="6" s="1"/>
  <c r="A91" i="6" s="1"/>
  <c r="A92" i="6" s="1"/>
  <c r="A93" i="6" s="1"/>
  <c r="A94" i="6" s="1"/>
  <c r="A95" i="6" s="1"/>
  <c r="A96" i="6" s="1"/>
  <c r="A97" i="6" s="1"/>
  <c r="Q82" i="6"/>
  <c r="P82" i="6"/>
  <c r="O82" i="6"/>
  <c r="N82" i="6"/>
  <c r="M82" i="6"/>
  <c r="L82" i="6"/>
  <c r="K82" i="6"/>
  <c r="J82" i="6"/>
  <c r="I82" i="6"/>
  <c r="H82" i="6"/>
  <c r="G82" i="6"/>
  <c r="F82" i="6"/>
  <c r="E82" i="6"/>
  <c r="D82" i="6"/>
  <c r="Q33" i="6"/>
  <c r="Q128" i="6" s="1"/>
  <c r="P33" i="6"/>
  <c r="O33" i="6"/>
  <c r="O128" i="6" s="1"/>
  <c r="N33" i="6"/>
  <c r="M33" i="6"/>
  <c r="M128" i="6" s="1"/>
  <c r="L33" i="6"/>
  <c r="K33" i="6"/>
  <c r="J33" i="6"/>
  <c r="I33" i="6"/>
  <c r="I128" i="6" s="1"/>
  <c r="H33" i="6"/>
  <c r="G33" i="6"/>
  <c r="G128" i="6" s="1"/>
  <c r="F33" i="6"/>
  <c r="E33" i="6"/>
  <c r="E128" i="6" s="1"/>
  <c r="D33" i="6"/>
  <c r="E235" i="5"/>
  <c r="F235" i="5"/>
  <c r="G235" i="5"/>
  <c r="H235" i="5"/>
  <c r="I235" i="5"/>
  <c r="L235" i="5"/>
  <c r="R235" i="5" s="1"/>
  <c r="M235" i="5"/>
  <c r="N235" i="5"/>
  <c r="O235" i="5"/>
  <c r="P235" i="5"/>
  <c r="Q235" i="5"/>
  <c r="D235" i="5"/>
  <c r="J235" i="5" s="1"/>
  <c r="E233" i="5"/>
  <c r="F233" i="5"/>
  <c r="G233" i="5"/>
  <c r="H233" i="5"/>
  <c r="I233" i="5"/>
  <c r="L233" i="5"/>
  <c r="M233" i="5"/>
  <c r="N233" i="5"/>
  <c r="O233" i="5"/>
  <c r="P233" i="5"/>
  <c r="Q233" i="5"/>
  <c r="D233" i="5"/>
  <c r="M232" i="7"/>
  <c r="E232" i="7"/>
  <c r="L234" i="7" s="1"/>
  <c r="O215" i="7"/>
  <c r="N215" i="7"/>
  <c r="M215" i="7"/>
  <c r="L215" i="7"/>
  <c r="M216" i="7" s="1"/>
  <c r="I215" i="7"/>
  <c r="H215" i="7"/>
  <c r="G215" i="7"/>
  <c r="F215" i="7"/>
  <c r="E215" i="7"/>
  <c r="Q211" i="7"/>
  <c r="P211" i="7"/>
  <c r="O211" i="7"/>
  <c r="N211" i="7"/>
  <c r="M211" i="7"/>
  <c r="L211" i="7"/>
  <c r="K211" i="7"/>
  <c r="J211" i="7"/>
  <c r="I211" i="7"/>
  <c r="H211" i="7"/>
  <c r="G211" i="7"/>
  <c r="F211" i="7"/>
  <c r="E211" i="7"/>
  <c r="D211" i="7"/>
  <c r="Q178" i="7"/>
  <c r="P178" i="7"/>
  <c r="O178" i="7"/>
  <c r="N178" i="7"/>
  <c r="M178" i="7"/>
  <c r="L178" i="7"/>
  <c r="K178" i="7"/>
  <c r="J178" i="7"/>
  <c r="I178" i="7"/>
  <c r="H178" i="7"/>
  <c r="G178" i="7"/>
  <c r="F178" i="7"/>
  <c r="E178" i="7"/>
  <c r="D178" i="7"/>
  <c r="A157" i="7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Q151" i="7"/>
  <c r="P151" i="7"/>
  <c r="O151" i="7"/>
  <c r="N151" i="7"/>
  <c r="M151" i="7"/>
  <c r="L151" i="7"/>
  <c r="K151" i="7"/>
  <c r="J151" i="7"/>
  <c r="I151" i="7"/>
  <c r="H151" i="7"/>
  <c r="G151" i="7"/>
  <c r="F151" i="7"/>
  <c r="E151" i="7"/>
  <c r="D151" i="7"/>
  <c r="R151" i="7" s="1"/>
  <c r="Q85" i="7"/>
  <c r="P85" i="7"/>
  <c r="O85" i="7"/>
  <c r="N85" i="7"/>
  <c r="M85" i="7"/>
  <c r="L85" i="7"/>
  <c r="I85" i="7"/>
  <c r="H85" i="7"/>
  <c r="G85" i="7"/>
  <c r="F85" i="7"/>
  <c r="E85" i="7"/>
  <c r="D85" i="7"/>
  <c r="R85" i="7" s="1"/>
  <c r="Q64" i="7"/>
  <c r="P64" i="7"/>
  <c r="P222" i="7" s="1"/>
  <c r="O64" i="7"/>
  <c r="N64" i="7"/>
  <c r="N222" i="7" s="1"/>
  <c r="M64" i="7"/>
  <c r="L64" i="7"/>
  <c r="L222" i="7" s="1"/>
  <c r="K64" i="7"/>
  <c r="J64" i="7"/>
  <c r="I64" i="7"/>
  <c r="H64" i="7"/>
  <c r="H222" i="7" s="1"/>
  <c r="G64" i="7"/>
  <c r="F64" i="7"/>
  <c r="F222" i="7" s="1"/>
  <c r="E64" i="7"/>
  <c r="D64" i="7"/>
  <c r="D222" i="7" s="1"/>
  <c r="R47" i="6" l="1"/>
  <c r="R33" i="6"/>
  <c r="F128" i="6"/>
  <c r="H128" i="6"/>
  <c r="L128" i="6"/>
  <c r="N128" i="6"/>
  <c r="P128" i="6"/>
  <c r="R82" i="6"/>
  <c r="R117" i="6"/>
  <c r="E122" i="6"/>
  <c r="R98" i="6"/>
  <c r="M122" i="6"/>
  <c r="L138" i="6"/>
  <c r="L124" i="6"/>
  <c r="D128" i="6"/>
  <c r="E222" i="7"/>
  <c r="E223" i="7" s="1"/>
  <c r="G222" i="7"/>
  <c r="I222" i="7"/>
  <c r="M222" i="7"/>
  <c r="M223" i="7" s="1"/>
  <c r="O222" i="7"/>
  <c r="Q222" i="7"/>
  <c r="R178" i="7"/>
  <c r="R211" i="7"/>
  <c r="E216" i="7"/>
  <c r="L218" i="7"/>
  <c r="R64" i="7"/>
  <c r="M237" i="5"/>
  <c r="E237" i="5"/>
  <c r="O178" i="5"/>
  <c r="P178" i="5"/>
  <c r="Q178" i="5"/>
  <c r="D178" i="5"/>
  <c r="E178" i="5"/>
  <c r="F178" i="5"/>
  <c r="G178" i="5"/>
  <c r="H178" i="5"/>
  <c r="I178" i="5"/>
  <c r="J178" i="5"/>
  <c r="K178" i="5"/>
  <c r="L178" i="5"/>
  <c r="M178" i="5"/>
  <c r="N178" i="5"/>
  <c r="A157" i="5"/>
  <c r="A158" i="5" s="1"/>
  <c r="A159" i="5" s="1"/>
  <c r="A160" i="5" s="1"/>
  <c r="A161" i="5" s="1"/>
  <c r="A162" i="5" s="1"/>
  <c r="A163" i="5" s="1"/>
  <c r="A164" i="5" s="1"/>
  <c r="A165" i="5" s="1"/>
  <c r="A166" i="5" s="1"/>
  <c r="A167" i="5" s="1"/>
  <c r="A168" i="5" s="1"/>
  <c r="A169" i="5" s="1"/>
  <c r="A170" i="5" s="1"/>
  <c r="A171" i="5" s="1"/>
  <c r="A172" i="5" s="1"/>
  <c r="A173" i="5" s="1"/>
  <c r="A174" i="5" s="1"/>
  <c r="A175" i="5" s="1"/>
  <c r="A176" i="5" s="1"/>
  <c r="A177" i="5" s="1"/>
  <c r="E211" i="5"/>
  <c r="F211" i="5"/>
  <c r="G211" i="5"/>
  <c r="H211" i="5"/>
  <c r="I211" i="5"/>
  <c r="J211" i="5"/>
  <c r="K211" i="5"/>
  <c r="L211" i="5"/>
  <c r="M211" i="5"/>
  <c r="N211" i="5"/>
  <c r="O211" i="5"/>
  <c r="P211" i="5"/>
  <c r="Q211" i="5"/>
  <c r="D21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E64" i="5"/>
  <c r="F64" i="5"/>
  <c r="G64" i="5"/>
  <c r="H64" i="5"/>
  <c r="I64" i="5"/>
  <c r="J64" i="5"/>
  <c r="K64" i="5"/>
  <c r="L64" i="5"/>
  <c r="M64" i="5"/>
  <c r="N64" i="5"/>
  <c r="O64" i="5"/>
  <c r="P64" i="5"/>
  <c r="Q64" i="5"/>
  <c r="D64" i="5"/>
  <c r="O215" i="5"/>
  <c r="N215" i="5"/>
  <c r="M215" i="5"/>
  <c r="L215" i="5"/>
  <c r="I215" i="5"/>
  <c r="H215" i="5"/>
  <c r="G215" i="5"/>
  <c r="F215" i="5"/>
  <c r="E215" i="5"/>
  <c r="D151" i="5"/>
  <c r="Q85" i="5"/>
  <c r="P85" i="5"/>
  <c r="O85" i="5"/>
  <c r="N85" i="5"/>
  <c r="M85" i="5"/>
  <c r="L85" i="5"/>
  <c r="I85" i="5"/>
  <c r="H85" i="5"/>
  <c r="G85" i="5"/>
  <c r="F85" i="5"/>
  <c r="E85" i="5"/>
  <c r="D85" i="5"/>
  <c r="E129" i="6" l="1"/>
  <c r="M129" i="6"/>
  <c r="L225" i="7"/>
  <c r="M222" i="5"/>
  <c r="L239" i="5"/>
  <c r="G222" i="5"/>
  <c r="I222" i="5"/>
  <c r="E222" i="5"/>
  <c r="R178" i="5"/>
  <c r="H222" i="5"/>
  <c r="F222" i="5"/>
  <c r="R85" i="5"/>
  <c r="R151" i="5"/>
  <c r="R64" i="5"/>
  <c r="R211" i="5"/>
  <c r="D222" i="5"/>
  <c r="L222" i="5"/>
  <c r="N222" i="5"/>
  <c r="P222" i="5"/>
  <c r="M216" i="5"/>
  <c r="O222" i="5"/>
  <c r="Q222" i="5"/>
  <c r="E216" i="5"/>
  <c r="A152" i="3"/>
  <c r="A153" i="3" s="1"/>
  <c r="A154" i="3" s="1"/>
  <c r="A155" i="3" s="1"/>
  <c r="A156" i="3" s="1"/>
  <c r="A157" i="3" s="1"/>
  <c r="A158" i="3" s="1"/>
  <c r="A123" i="3"/>
  <c r="A124" i="3" s="1"/>
  <c r="A125" i="3" s="1"/>
  <c r="A126" i="3" s="1"/>
  <c r="A127" i="3" s="1"/>
  <c r="A128" i="3" s="1"/>
  <c r="A129" i="3" s="1"/>
  <c r="A130" i="3" s="1"/>
  <c r="A131" i="3" s="1"/>
  <c r="A132" i="3" s="1"/>
  <c r="A94" i="3"/>
  <c r="A95" i="3" s="1"/>
  <c r="A96" i="3" s="1"/>
  <c r="A97" i="3" s="1"/>
  <c r="A98" i="3" s="1"/>
  <c r="A99" i="3" s="1"/>
  <c r="A65" i="3"/>
  <c r="A66" i="3" s="1"/>
  <c r="A36" i="3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139" i="4"/>
  <c r="A140" i="4" s="1"/>
  <c r="A141" i="4" s="1"/>
  <c r="A142" i="4" s="1"/>
  <c r="A143" i="4" s="1"/>
  <c r="A144" i="4" s="1"/>
  <c r="A145" i="4" s="1"/>
  <c r="A146" i="4" s="1"/>
  <c r="A147" i="4" s="1"/>
  <c r="A148" i="4" s="1"/>
  <c r="A109" i="4"/>
  <c r="A110" i="4" s="1"/>
  <c r="A111" i="4" s="1"/>
  <c r="A112" i="4" s="1"/>
  <c r="A113" i="4" s="1"/>
  <c r="A114" i="4" s="1"/>
  <c r="A115" i="4" s="1"/>
  <c r="A74" i="4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38" i="4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7" i="3"/>
  <c r="A8" i="3" s="1"/>
  <c r="A9" i="3" s="1"/>
  <c r="A10" i="3" s="1"/>
  <c r="A11" i="3" s="1"/>
  <c r="A12" i="3" s="1"/>
  <c r="A13" i="3" s="1"/>
  <c r="A14" i="3" s="1"/>
  <c r="F12" i="1"/>
  <c r="L131" i="6" l="1"/>
  <c r="L218" i="5"/>
  <c r="E223" i="5"/>
  <c r="M223" i="5"/>
  <c r="A67" i="3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F11" i="1"/>
  <c r="F14" i="1"/>
  <c r="F9" i="1"/>
  <c r="F10" i="1"/>
  <c r="F8" i="1"/>
  <c r="F7" i="1"/>
  <c r="F6" i="1"/>
  <c r="A6" i="1"/>
  <c r="A7" i="1" s="1"/>
  <c r="A8" i="1" s="1"/>
  <c r="A9" i="1" s="1"/>
  <c r="A10" i="1" s="1"/>
  <c r="A11" i="1" s="1"/>
  <c r="A12" i="1" s="1"/>
  <c r="A13" i="1" s="1"/>
  <c r="A14" i="1" s="1"/>
  <c r="F5" i="1"/>
  <c r="L225" i="5" l="1"/>
  <c r="F17" i="1"/>
  <c r="G17" i="1" s="1"/>
</calcChain>
</file>

<file path=xl/comments1.xml><?xml version="1.0" encoding="utf-8"?>
<comments xmlns="http://schemas.openxmlformats.org/spreadsheetml/2006/main">
  <authors>
    <author>DarkUser</author>
  </authors>
  <commentList>
    <comment ref="D47" authorId="0">
      <text>
        <r>
          <rPr>
            <b/>
            <sz val="8"/>
            <color indexed="81"/>
            <rFont val="Tahoma"/>
            <family val="2"/>
          </rPr>
          <t>DarkUser: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DarkUser</author>
  </authors>
  <commentList>
    <comment ref="D38" authorId="0">
      <text>
        <r>
          <rPr>
            <b/>
            <sz val="8"/>
            <color indexed="81"/>
            <rFont val="Tahoma"/>
            <family val="2"/>
          </rPr>
          <t>DarkUser: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DarkUser</author>
  </authors>
  <commentList>
    <comment ref="D47" authorId="0">
      <text>
        <r>
          <rPr>
            <b/>
            <sz val="8"/>
            <color indexed="81"/>
            <rFont val="Tahoma"/>
            <family val="2"/>
          </rPr>
          <t>DarkUser: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DarkUser</author>
  </authors>
  <commentList>
    <comment ref="D38" authorId="0">
      <text>
        <r>
          <rPr>
            <b/>
            <sz val="8"/>
            <color indexed="81"/>
            <rFont val="Tahoma"/>
            <family val="2"/>
          </rPr>
          <t>DarkUser: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<sst xmlns="http://schemas.openxmlformats.org/spreadsheetml/2006/main" count="8308" uniqueCount="1834">
  <si>
    <t>ที่</t>
  </si>
  <si>
    <t>รายการ</t>
  </si>
  <si>
    <t>หน่วยนับ</t>
  </si>
  <si>
    <t>ราคาต่อหน่วย</t>
  </si>
  <si>
    <t>รวม 12 รุ่น</t>
  </si>
  <si>
    <t>หมายเหตุ</t>
  </si>
  <si>
    <t>(บาท)</t>
  </si>
  <si>
    <t>จำนวนหน่วย</t>
  </si>
  <si>
    <t>จำนวนเงิน</t>
  </si>
  <si>
    <t>ปากกาลูกลื่น</t>
  </si>
  <si>
    <t>ด้าม</t>
  </si>
  <si>
    <t>สมุดปกอ่อน</t>
  </si>
  <si>
    <t>เล่ม</t>
  </si>
  <si>
    <t>อัน</t>
  </si>
  <si>
    <t>กระดาษฟลิปชาร์ท</t>
  </si>
  <si>
    <t>แผ่น</t>
  </si>
  <si>
    <t>ชุด</t>
  </si>
  <si>
    <t>รวมเงิน</t>
  </si>
  <si>
    <t>ป้ายชื่อแบบแขวน</t>
  </si>
  <si>
    <t>ซองซิปคู่ ใส่เอกสาร</t>
  </si>
  <si>
    <t>ซอง</t>
  </si>
  <si>
    <t xml:space="preserve">หมึกพิมพ์ </t>
  </si>
  <si>
    <t>ปากกาเคมี 2 หัว สีน้ำเงิน/แดง</t>
  </si>
  <si>
    <t>รายละเอียดวัสดุโครงการประชารัฐพัฒนา "OTOP Potential Growth"</t>
  </si>
  <si>
    <t>งบประมาณที่มี 61,500 บาท</t>
  </si>
  <si>
    <t>กระดาษการ์ดปกสีขาว 180 แกรม เอ 4</t>
  </si>
  <si>
    <t>ห่อ</t>
  </si>
  <si>
    <t>พลาสติกเคลือบ</t>
  </si>
  <si>
    <t xml:space="preserve"> ณ  ศูนย์ศึกษาและพัฒนาชุมชนสระบุรี</t>
  </si>
  <si>
    <t>ชื่อ-สกุล</t>
  </si>
  <si>
    <t>ตำแหน่ง</t>
  </si>
  <si>
    <t>ลายมือชื่อ</t>
  </si>
  <si>
    <t>ผู้เข้าร่วมโครงการประชารัฐพัฒนา "OTOP Potential Growth"</t>
  </si>
  <si>
    <t>สังกัด</t>
  </si>
  <si>
    <t>สังกัด (สพจ./สพอ.)</t>
  </si>
  <si>
    <t>จ.ชัยนาท</t>
  </si>
  <si>
    <t>สพจ.ชัยนาท</t>
  </si>
  <si>
    <t>สพอ.</t>
  </si>
  <si>
    <t>จ.อ่างทอง</t>
  </si>
  <si>
    <t>สพจ.อ่างทอง</t>
  </si>
  <si>
    <t>จ.สิงห์บุรี</t>
  </si>
  <si>
    <t>จ.สระบุรี</t>
  </si>
  <si>
    <t>จ.ลพบุรี</t>
  </si>
  <si>
    <t>สพจ.ลพบุรี</t>
  </si>
  <si>
    <t>สพจ.สระบุรี</t>
  </si>
  <si>
    <t>สพจ.สิงห์บุรี</t>
  </si>
  <si>
    <t xml:space="preserve">นายถนอมศักดิ์ ศรีชมภู </t>
  </si>
  <si>
    <t>นางสาวนัทธมนพร   ขุนทรง</t>
  </si>
  <si>
    <t>นางมลวิภา บุญมาก</t>
  </si>
  <si>
    <t>นางสาวปรีดา  ก๊วยตระกูล</t>
  </si>
  <si>
    <t>นางพัชรินทร์ ทองเอื้อ</t>
  </si>
  <si>
    <t>นางสาวจำเรียงรัตน์  กล่ำมี</t>
  </si>
  <si>
    <t>นายสงกรานต์ สินธุศิริ</t>
  </si>
  <si>
    <t xml:space="preserve">นางศุภวรรณ พงษ์นุ่มกุล </t>
  </si>
  <si>
    <t>หน.กลุ่มงานส่งเสริมฯ</t>
  </si>
  <si>
    <t>พัฒนาการอำเภอ</t>
  </si>
  <si>
    <t>สพจ.</t>
  </si>
  <si>
    <t>ชัยนาท</t>
  </si>
  <si>
    <t>เนินขาม</t>
  </si>
  <si>
    <t>เมืองชัยนาท</t>
  </si>
  <si>
    <t>มโนรมย์</t>
  </si>
  <si>
    <t>วัดสิงห์</t>
  </si>
  <si>
    <t>สรรพยา</t>
  </si>
  <si>
    <t>สรรคบุรี</t>
  </si>
  <si>
    <t>หันคา</t>
  </si>
  <si>
    <t>หนองมะโมง</t>
  </si>
  <si>
    <t xml:space="preserve">นางอุดมรัตน์ อมรเทพ </t>
  </si>
  <si>
    <t xml:space="preserve">นายชัยณรงค์ คติวิริยะ </t>
  </si>
  <si>
    <t xml:space="preserve">นายไพศาล ก้อนทอง </t>
  </si>
  <si>
    <t xml:space="preserve">นายศานิต สุขขี </t>
  </si>
  <si>
    <t xml:space="preserve">นางสาวรุ่งนภา พลปัถพี </t>
  </si>
  <si>
    <t xml:space="preserve">นางการะเกด พึ่งงาม </t>
  </si>
  <si>
    <t xml:space="preserve">นายศุภกิจ เสือโต </t>
  </si>
  <si>
    <t xml:space="preserve">นางสาวบูริน่า ฤทธิ์กล้า </t>
  </si>
  <si>
    <t>นายธนสรรค์ คงสงฆ์</t>
  </si>
  <si>
    <t>เมืองลพบุรี</t>
  </si>
  <si>
    <t>พัฒนานิคม</t>
  </si>
  <si>
    <t>โคกสำโรง</t>
  </si>
  <si>
    <t>ชัยบาดาล</t>
  </si>
  <si>
    <t>ท่าวุ้ง</t>
  </si>
  <si>
    <t>บ้านหมี่</t>
  </si>
  <si>
    <t>ท่าหลวง</t>
  </si>
  <si>
    <t>สระโบสถ์</t>
  </si>
  <si>
    <t>โคกเจริญ</t>
  </si>
  <si>
    <t>ลำสนธิ</t>
  </si>
  <si>
    <t>หนองม่วง</t>
  </si>
  <si>
    <t xml:space="preserve">นางอำไพ บัวระดก </t>
  </si>
  <si>
    <t xml:space="preserve">นางสาวเกษร สงค์เนย </t>
  </si>
  <si>
    <t>นางสาววิลาวัลย์ คารวะ</t>
  </si>
  <si>
    <t xml:space="preserve">นายคฑาเทพ กรึงไกร </t>
  </si>
  <si>
    <t>นางสาวศิตา เวียงจันทร์</t>
  </si>
  <si>
    <t xml:space="preserve">นางสกาวรัตน์ กลีบโกมุท </t>
  </si>
  <si>
    <t xml:space="preserve">นางกัทลี สรวงศิริ </t>
  </si>
  <si>
    <t xml:space="preserve">นางสาวริตยา รอดนิ่ม </t>
  </si>
  <si>
    <t xml:space="preserve">นายสุภาพ นวลศรี </t>
  </si>
  <si>
    <t xml:space="preserve">เมืองสระบุรี </t>
  </si>
  <si>
    <t>เสาไห้</t>
  </si>
  <si>
    <t>มวกเหล็ก</t>
  </si>
  <si>
    <t>วังม่วง</t>
  </si>
  <si>
    <t>เฉลิมพระเกียรติ</t>
  </si>
  <si>
    <t>แก่งคอย</t>
  </si>
  <si>
    <t>หนองแค</t>
  </si>
  <si>
    <t>ดอนพุด</t>
  </si>
  <si>
    <t>หนองแซง</t>
  </si>
  <si>
    <t>บ้านหมอ</t>
  </si>
  <si>
    <t>หนองโดน</t>
  </si>
  <si>
    <t>พระพุทธบาท</t>
  </si>
  <si>
    <t xml:space="preserve">นายศุภชัย สุพรรณทอง </t>
  </si>
  <si>
    <t xml:space="preserve">นายณรงค์ ชาญใบพัด </t>
  </si>
  <si>
    <t xml:space="preserve">นางสาวประภา โค้วศิริ </t>
  </si>
  <si>
    <t>นางศุภลักษณ์ บุญวัฒน์</t>
  </si>
  <si>
    <t>นายคนอง ส่งช่วย</t>
  </si>
  <si>
    <t>นางสาวพรกนก สุขอุดม</t>
  </si>
  <si>
    <t xml:space="preserve">นายกิตติเชษฐ์ ทุ่งสะโร </t>
  </si>
  <si>
    <t xml:space="preserve">เมืองสิงห์บุรี </t>
  </si>
  <si>
    <t xml:space="preserve">อินทร์บุรี </t>
  </si>
  <si>
    <t xml:space="preserve">บางระจัน  </t>
  </si>
  <si>
    <t xml:space="preserve">ค่ายบางระจัน </t>
  </si>
  <si>
    <t xml:space="preserve">พรหมบุรี </t>
  </si>
  <si>
    <t xml:space="preserve">ท่าช้าง </t>
  </si>
  <si>
    <t xml:space="preserve">นางพันทิพา ทิพวรรณ </t>
  </si>
  <si>
    <t xml:space="preserve">นายประชา มากทองมณี </t>
  </si>
  <si>
    <t xml:space="preserve">นางอรอนงค์ สุวรรณประทีป </t>
  </si>
  <si>
    <t xml:space="preserve">นายเชาว์ นวมทอง </t>
  </si>
  <si>
    <t xml:space="preserve">นางสาวปรัศนี ปินไชย </t>
  </si>
  <si>
    <t>นางศศิธร ฤทธิพร</t>
  </si>
  <si>
    <t xml:space="preserve">นางวิภารัตน์ มีพันธ์ </t>
  </si>
  <si>
    <t>นางทองคำ เพ็ชรปานกัน</t>
  </si>
  <si>
    <t xml:space="preserve">เมืองสุพรรณบุรี </t>
  </si>
  <si>
    <t xml:space="preserve">ด่านช้าง </t>
  </si>
  <si>
    <t xml:space="preserve">บางปลาม้า </t>
  </si>
  <si>
    <t xml:space="preserve">ศรีประจันต์ </t>
  </si>
  <si>
    <t xml:space="preserve">ดอนเจดีย์ </t>
  </si>
  <si>
    <t xml:space="preserve">สองพี่น้อง  </t>
  </si>
  <si>
    <t xml:space="preserve">สามชุก </t>
  </si>
  <si>
    <t>อู่ทอง</t>
  </si>
  <si>
    <t>นายสาธร มีโภคา</t>
  </si>
  <si>
    <t>นางประทีป  ตัณฑะตะนัย</t>
  </si>
  <si>
    <t xml:space="preserve">นางเรณู บัวใหญ่ </t>
  </si>
  <si>
    <t xml:space="preserve">นางสายฝน ธรรมวิชิต </t>
  </si>
  <si>
    <t xml:space="preserve">นายธนศักดิ์ นาเลิศ </t>
  </si>
  <si>
    <t xml:space="preserve">นางสมพิศ โพธิ์ไพจิตร </t>
  </si>
  <si>
    <t xml:space="preserve">นายสมนึก นาคกุญชร </t>
  </si>
  <si>
    <t xml:space="preserve">เมืองอ่างทอง </t>
  </si>
  <si>
    <t xml:space="preserve">ไชโย </t>
  </si>
  <si>
    <t xml:space="preserve">ป่าโมก  </t>
  </si>
  <si>
    <t xml:space="preserve">โพธิ์ทอง  </t>
  </si>
  <si>
    <t xml:space="preserve">แสวงหา  </t>
  </si>
  <si>
    <t xml:space="preserve">วิเศษชัยชาญ </t>
  </si>
  <si>
    <t xml:space="preserve">สามโก้ </t>
  </si>
  <si>
    <t xml:space="preserve">ว่าที่ ร.ต.หญิง พัชนีวรรณ ขวัญเมือง </t>
  </si>
  <si>
    <t>ลพบุรี</t>
  </si>
  <si>
    <t>สระบุรี</t>
  </si>
  <si>
    <t>สิงห์บุรี</t>
  </si>
  <si>
    <t>จ.สุพรรณบุรี</t>
  </si>
  <si>
    <t>สุพรรณบุรี</t>
  </si>
  <si>
    <t xml:space="preserve">หนองหญ้าไซ  </t>
  </si>
  <si>
    <t>อ่างทอง</t>
  </si>
  <si>
    <t>เดิมบางนางบวช</t>
  </si>
  <si>
    <t>นายเศรษฐ์ส่งศักดิ์ ตันสอน</t>
  </si>
  <si>
    <t>แทนหน.กลุ่มงานส่งเสริมฯ</t>
  </si>
  <si>
    <t xml:space="preserve">นายธวัชข์ชัย ใจสุข </t>
  </si>
  <si>
    <t xml:space="preserve">นางบัณฑิตา หมื่นพรม </t>
  </si>
  <si>
    <t xml:space="preserve">นายเชาวลิต คร้ามผิว </t>
  </si>
  <si>
    <t>นางสาวทับทิม วัดสง่า</t>
  </si>
  <si>
    <t>นายบันเทิง ขวัญเมือง</t>
  </si>
  <si>
    <t xml:space="preserve">นายศักดิ์ถาวร ช่อมะกอก </t>
  </si>
  <si>
    <t>วิหารแดง</t>
  </si>
  <si>
    <t>นางสาวลัดดา ดอกไม้หอม</t>
  </si>
  <si>
    <t>นางนิตยา ทัศคร</t>
  </si>
  <si>
    <t>นางนงเยาว์  แม้นทอง</t>
  </si>
  <si>
    <t>นางสาวสิริผกา พุ่มพวง</t>
  </si>
  <si>
    <t>นายวีระชาติ สมบูรณ์วิทย์</t>
  </si>
  <si>
    <t>หน.กลุ่มงานสารสนเทศฯ</t>
  </si>
  <si>
    <t>ดำเนินการ  วันที่  2 กันยายน 2559</t>
  </si>
  <si>
    <t>ใบสั่งซื้อเสื้อศูนย์ศึกษาและพัฒนาชุมชนสระบุรี</t>
  </si>
  <si>
    <t>พัฒนากร+นักวิชาการ จังหวัดสระบุรี</t>
  </si>
  <si>
    <t>ชาย</t>
  </si>
  <si>
    <t>หญิง</t>
  </si>
  <si>
    <t>ชื่อ-นามสกุล</t>
  </si>
  <si>
    <t>S
อก 38</t>
  </si>
  <si>
    <t>M
อก 40</t>
  </si>
  <si>
    <t>L
อก 42</t>
  </si>
  <si>
    <t>XL
อก 44</t>
  </si>
  <si>
    <t>XXL
อก 46</t>
  </si>
  <si>
    <t>XXXL
อก 48</t>
  </si>
  <si>
    <t>S
อก 34</t>
  </si>
  <si>
    <t>M
อก 35</t>
  </si>
  <si>
    <t>L
อก 36</t>
  </si>
  <si>
    <t>XL
อก 37</t>
  </si>
  <si>
    <t>XXL
อก 38</t>
  </si>
  <si>
    <t>XXXL
อก 39</t>
  </si>
  <si>
    <t>รวม</t>
  </si>
  <si>
    <t>ลำดับ</t>
  </si>
  <si>
    <t>(ตัว)</t>
  </si>
  <si>
    <t>นวก.ชก</t>
  </si>
  <si>
    <t>นักวิชาการ</t>
  </si>
  <si>
    <t>พัฒนากร</t>
  </si>
  <si>
    <t>พัฒนากร+นักวิชาการ จังหวัดสิงบุรี</t>
  </si>
  <si>
    <t>พัฒนากร+นักวิชาการ จังหวัดลพบุรี</t>
  </si>
  <si>
    <t>1</t>
  </si>
  <si>
    <t>นางสาวเหมือนจันทร์  พัฒโร</t>
  </si>
  <si>
    <t>นางสาวจันทิรา ชวาลสันตติ</t>
  </si>
  <si>
    <t>3</t>
  </si>
  <si>
    <t>นางธิชา  บุตรสิน</t>
  </si>
  <si>
    <t>อำเภอเมืองลพบุรี</t>
  </si>
  <si>
    <t>4</t>
  </si>
  <si>
    <t>นางลัดดาวัลย์  วามน</t>
  </si>
  <si>
    <t>5</t>
  </si>
  <si>
    <t>นางสุชาดา  โสมดี</t>
  </si>
  <si>
    <t>6</t>
  </si>
  <si>
    <t>นายปราโมทย์  คำมณี</t>
  </si>
  <si>
    <t>7</t>
  </si>
  <si>
    <t>นางสาวถนอมจิต  พุกซื่อ</t>
  </si>
  <si>
    <t>8</t>
  </si>
  <si>
    <t>นายจักรินทร์  โกษาวัง</t>
  </si>
  <si>
    <t>9</t>
  </si>
  <si>
    <t>นายดวงธนภณ  ธรรมวงศ์</t>
  </si>
  <si>
    <t>10</t>
  </si>
  <si>
    <t>นางสาริศา  ยุคันธร</t>
  </si>
  <si>
    <t>11</t>
  </si>
  <si>
    <t>นายกฤษณะ  ใจหาญ</t>
  </si>
  <si>
    <t>12</t>
  </si>
  <si>
    <t>นายคิมหันต์  โล</t>
  </si>
  <si>
    <t>13</t>
  </si>
  <si>
    <t>น.ส.สุภาพรรณ  เชื้อสุวรรณ</t>
  </si>
  <si>
    <t>อำเภอพัฒนานิคม</t>
  </si>
  <si>
    <t>14</t>
  </si>
  <si>
    <t>นางอำมร  ช่วยทอง</t>
  </si>
  <si>
    <t>15</t>
  </si>
  <si>
    <t xml:space="preserve">นางบุญชอบ  แจ่มจำรัส    </t>
  </si>
  <si>
    <t>16</t>
  </si>
  <si>
    <t xml:space="preserve">น.ส.ณัฏฐ์ชุดา  สุวรรณศร   </t>
  </si>
  <si>
    <t>17</t>
  </si>
  <si>
    <t>นายอารักษ์  ทองสกุล</t>
  </si>
  <si>
    <t>18</t>
  </si>
  <si>
    <t>นางธันญณันท์     ตั้งใจสุข</t>
  </si>
  <si>
    <t>อำเภอโคกสำโรง</t>
  </si>
  <si>
    <t>19</t>
  </si>
  <si>
    <t>น.ส.ชิดชม          ป้อมบุบผา</t>
  </si>
  <si>
    <t>20</t>
  </si>
  <si>
    <t>นายบุญเพ็ชร      เจียมอยู่</t>
  </si>
  <si>
    <t>21</t>
  </si>
  <si>
    <t>น.ส.วราภรณ์      เดชสองชั้น</t>
  </si>
  <si>
    <t>22</t>
  </si>
  <si>
    <t>นายเปรมปภัทร์   เตชนันท์</t>
  </si>
  <si>
    <t>23</t>
  </si>
  <si>
    <t>น.ส.ชารินี  ศรีแสงอ่อน</t>
  </si>
  <si>
    <t>24</t>
  </si>
  <si>
    <t>น.ส.ธัญลักษณ์  วิบุญมา</t>
  </si>
  <si>
    <t>25</t>
  </si>
  <si>
    <t xml:space="preserve">นายไกรวิทย์   จิรเสรีอมรกุล </t>
  </si>
  <si>
    <t>อำเภอชัยบาดาล</t>
  </si>
  <si>
    <t>26</t>
  </si>
  <si>
    <t xml:space="preserve">นางคนึงนิจ    ศรนุวัตร </t>
  </si>
  <si>
    <t>27</t>
  </si>
  <si>
    <t xml:space="preserve">นางสาวสรินยา มาตรดำ </t>
  </si>
  <si>
    <t>28</t>
  </si>
  <si>
    <t xml:space="preserve">นายอุดมเกียรติ สัตย์ศักดิ์วงศา </t>
  </si>
  <si>
    <t>29</t>
  </si>
  <si>
    <t xml:space="preserve">นายสุปรีดา   สุทธสาร </t>
  </si>
  <si>
    <t>30</t>
  </si>
  <si>
    <t>นางสาวเครือมาศ ภักดีไพบูลย์</t>
  </si>
  <si>
    <t>31</t>
  </si>
  <si>
    <t>นายรณชัย  มั่งใหม่</t>
  </si>
  <si>
    <t>32</t>
  </si>
  <si>
    <t>ว่าที่ ร.ต.หญิง ณัชชา โกสากุล</t>
  </si>
  <si>
    <t>33</t>
  </si>
  <si>
    <t>นายวรวุฒิ  สุขสนอง</t>
  </si>
  <si>
    <t xml:space="preserve"> </t>
  </si>
  <si>
    <t>อำเภอท่าวุ้ง</t>
  </si>
  <si>
    <t>34</t>
  </si>
  <si>
    <t xml:space="preserve">นางทิพากร  แก่นอินทร์    </t>
  </si>
  <si>
    <t>35</t>
  </si>
  <si>
    <t>นางสาวรุ่งนภา  ศิวบวร</t>
  </si>
  <si>
    <t>36</t>
  </si>
  <si>
    <t>น.ส.นพรัตน์  ประทีปทอง</t>
  </si>
  <si>
    <t>37</t>
  </si>
  <si>
    <t>นางพิมพ์พิชชา  ปรีชาจารย์</t>
  </si>
  <si>
    <t>38</t>
  </si>
  <si>
    <t>นายเฉลิม  เภาพาน</t>
  </si>
  <si>
    <t>อำเภอบ้านหมี่</t>
  </si>
  <si>
    <t>39</t>
  </si>
  <si>
    <t>นายสิทธิศักดิ์  พุ่มไพบูลย์</t>
  </si>
  <si>
    <t>40</t>
  </si>
  <si>
    <t>ว่าที่ ร.ต. สมศักดิ์  พวงจีน</t>
  </si>
  <si>
    <t>41</t>
  </si>
  <si>
    <t>นางสาวภัทรภร  แก้วกระจ่าง</t>
  </si>
  <si>
    <t>42</t>
  </si>
  <si>
    <t>นายณัฐพงษ์  โพธิ์ศรี</t>
  </si>
  <si>
    <t>43</t>
  </si>
  <si>
    <t>นายพิชุกร  ศรีนุต</t>
  </si>
  <si>
    <t>44</t>
  </si>
  <si>
    <t>นางพนัชกร  วงศ์ชมภู</t>
  </si>
  <si>
    <t>45</t>
  </si>
  <si>
    <t>นางสาวณัฐกฤตา  ชัยตูม</t>
  </si>
  <si>
    <t>46</t>
  </si>
  <si>
    <t>นายไพฑูรย์  สีลาโคตร</t>
  </si>
  <si>
    <t>47</t>
  </si>
  <si>
    <t>นายมานพ  สุมนเตชะรัตน์</t>
  </si>
  <si>
    <t>อำเภอท่าหลวง</t>
  </si>
  <si>
    <t>48</t>
  </si>
  <si>
    <t>น.ส.วิภาณี  พงษ์จิระ</t>
  </si>
  <si>
    <t>49</t>
  </si>
  <si>
    <t>น.ส.พิรดี  เอี่ยมขุนทด</t>
  </si>
  <si>
    <t>50</t>
  </si>
  <si>
    <t>นายธีรสิทธิ์  สีขัดเค้า</t>
  </si>
  <si>
    <t>อำเภอสระโบสถ์</t>
  </si>
  <si>
    <t>51</t>
  </si>
  <si>
    <t>นางวีรนุช  อินไชย</t>
  </si>
  <si>
    <t>52</t>
  </si>
  <si>
    <t>นางสาวพัชรกร ฉิมไล้</t>
  </si>
  <si>
    <t>53</t>
  </si>
  <si>
    <t>นายพงศธร  ม่วงสว่าง</t>
  </si>
  <si>
    <t>อำเภอโคกเจริญ</t>
  </si>
  <si>
    <t>54</t>
  </si>
  <si>
    <t>นางสาวเจนจิรา  สารพันธ์</t>
  </si>
  <si>
    <t>55</t>
  </si>
  <si>
    <t>นายวัฒนา  สินธู</t>
  </si>
  <si>
    <t>56</t>
  </si>
  <si>
    <t>นายพิเชษฐ์  แต่งบุญงาม</t>
  </si>
  <si>
    <t>อำเภอลำสนธิ</t>
  </si>
  <si>
    <t>57</t>
  </si>
  <si>
    <t>นางสาวดาราเนตร  บุญนารักษ์</t>
  </si>
  <si>
    <t>58</t>
  </si>
  <si>
    <t>นายจตุพล  อ้นกลิ้ง</t>
  </si>
  <si>
    <t>59</t>
  </si>
  <si>
    <t>นายสุชาติ  รอดชู</t>
  </si>
  <si>
    <t>อำเภอหนองม่วง</t>
  </si>
  <si>
    <t>60</t>
  </si>
  <si>
    <t>นายนิกร  ราชแก้ว</t>
  </si>
  <si>
    <t>61</t>
  </si>
  <si>
    <t>นางวรรณวรัทย์  คำปนารถ</t>
  </si>
  <si>
    <t>พัฒนากร+นักวิชาการ จังหวัดอ่างทอง</t>
  </si>
  <si>
    <t>นายนิธิวุฒิ เสาะสุวรรณ</t>
  </si>
  <si>
    <t>นางสาวรัชนีวรรณ  พาพันธุ์เรือง</t>
  </si>
  <si>
    <t>นายณัฐพล  เที่ยงธรรม</t>
  </si>
  <si>
    <t>นางสาวปิ่นกนก  มีมมาก</t>
  </si>
  <si>
    <t>นางนภัสร แสงทอง</t>
  </si>
  <si>
    <t>นางนฤมล  ผดุงญาติ</t>
  </si>
  <si>
    <t>นายประวิทย์  ษรสา</t>
  </si>
  <si>
    <t>นางภัททิยา  พ่วงรักษา</t>
  </si>
  <si>
    <t>นายมนตรี นาคเกษม</t>
  </si>
  <si>
    <t>พัฒนากร+นักวิชาการ จังหวัดชัยนาท</t>
  </si>
  <si>
    <t>รวมชาย</t>
  </si>
  <si>
    <t>รวมหญิง</t>
  </si>
  <si>
    <t>มีไซร์ พิเศษ 4 xl ชาย จำวน 1 ตัว</t>
  </si>
  <si>
    <t>ตัว</t>
  </si>
  <si>
    <t>น.ส.อัญชลี สุขสุเสียง</t>
  </si>
  <si>
    <t>น.ส.สุพิชญา จันดี</t>
  </si>
  <si>
    <t>นายศุภกิจน์ หมุนขำ</t>
  </si>
  <si>
    <t>น.ส.กรรณิการ์ แก้วตาล</t>
  </si>
  <si>
    <t>นางนิภาพร โสมา</t>
  </si>
  <si>
    <t>นายเด่นชัย ป่าลั่นทม</t>
  </si>
  <si>
    <t>น.ส.มัชฌิมา ไทยศิริ</t>
  </si>
  <si>
    <t>นางงามตา สิงห์สูง</t>
  </si>
  <si>
    <t>น.ส.วิไลลักษณ์ บุญขำ</t>
  </si>
  <si>
    <t>นางผุสดี อาจนาวัง</t>
  </si>
  <si>
    <t>น.ส.วีรวรรณ วรรณรี</t>
  </si>
  <si>
    <t>น.ส.นงคราญ วงศ์โรง</t>
  </si>
  <si>
    <t>นางรุจิราภรณ์ ชมไชย</t>
  </si>
  <si>
    <t>นายวีรวัฒน์ ภะวะพินิจ</t>
  </si>
  <si>
    <t>นายสัญญา ศรีวิไลย</t>
  </si>
  <si>
    <t>นายบุญจันทร์ ราวีศรี</t>
  </si>
  <si>
    <t>นางยุวดี ปรีชาวนา</t>
  </si>
  <si>
    <t>นายพงศ์ศักดิ์ วามน</t>
  </si>
  <si>
    <t>น.ส.หงษา ศรีวิลาศ</t>
  </si>
  <si>
    <t>นางกนกพรรณ บุญล้น</t>
  </si>
  <si>
    <t>นางเกษศิรินทร์ โพธิ์สุวรรณ</t>
  </si>
  <si>
    <t>น.ส.สุกัญญา นิ่มวิมล</t>
  </si>
  <si>
    <t>นางอาภาศรี วรรณบวร</t>
  </si>
  <si>
    <t>นายมนู ควั่นคำ</t>
  </si>
  <si>
    <t>น.ส.จริยา มณีรัตน์</t>
  </si>
  <si>
    <t>นางพวงผกา รัตนสิทธิ์ชัชวาล</t>
  </si>
  <si>
    <t>นายอานนท์ สุพรรณพานิชย์</t>
  </si>
  <si>
    <t>น.ส.จรรยาวดี ลิ่มทองน้อย</t>
  </si>
  <si>
    <t>นายตุลยวัต พุ่มทิม</t>
  </si>
  <si>
    <t>นางนันทาวดี มั่นกตัญญู</t>
  </si>
  <si>
    <t>นางสง่า บุญนำ</t>
  </si>
  <si>
    <t>น.ส.ปิยาพร แก้วเกลี้ยง</t>
  </si>
  <si>
    <t>นางขวัญเมือง พงษ์นุช</t>
  </si>
  <si>
    <t>นางนราวดี ศรีคงแก้ว</t>
  </si>
  <si>
    <t>นางณัชชารีย์ สุวัชรีเกษรัตน์</t>
  </si>
  <si>
    <t>นางประยงค์ พงษ์ประเสริฐ</t>
  </si>
  <si>
    <t>นายอำนาจ พงษ์ประเสริฐ</t>
  </si>
  <si>
    <t>นายชาญชัย กรวยทอง</t>
  </si>
  <si>
    <t>น.ส.ปทิตตา แสงดี</t>
  </si>
  <si>
    <t>นายรณรงค์ พิมพวง</t>
  </si>
  <si>
    <t>นายทศพล วงศ์สง่า</t>
  </si>
  <si>
    <t>นายนิวัฒนพงษ์ นาโสก</t>
  </si>
  <si>
    <t>นายสิรพัทธ์ ชูยก</t>
  </si>
  <si>
    <t>น.ส.สิธานันท์ พรมสุรินทร์</t>
  </si>
  <si>
    <t>น.ส.สิรกร ฝ่ายจารี</t>
  </si>
  <si>
    <t>น.ส.ปฐมพร คงสมบูรณ์</t>
  </si>
  <si>
    <t>นางโสภิดา รังษา</t>
  </si>
  <si>
    <t>นางปุณยวีย์ สมวงศ์</t>
  </si>
  <si>
    <t>น.ส.วนิดา วินฉ้วน</t>
  </si>
  <si>
    <t>ว่าที่ ร.ต.อรุณรัตน์ โสภา</t>
  </si>
  <si>
    <t>น.ส.ณิชนันทน์ ขุยกระเดื่อง</t>
  </si>
  <si>
    <t>นางสุรญาณี จั่นบำรุง</t>
  </si>
  <si>
    <t>นางรวีวรรณ คัมภิรานนท์</t>
  </si>
  <si>
    <t>นางสุรีย์ สูงตรง</t>
  </si>
  <si>
    <t>นางวิมล มาลา</t>
  </si>
  <si>
    <t>น.ส.กนกกร นิมิตร์รุ่งเรือง</t>
  </si>
  <si>
    <t>น.ส.วันวิสาข์ ศรีศักดิ์วิชัย</t>
  </si>
  <si>
    <t>น.ส.วิไลรัตน์ กรอบเพ็ชร</t>
  </si>
  <si>
    <t>นางสาวสุกัญญา ศรีสุรเดชชัย</t>
  </si>
  <si>
    <t>นายสมจิต มะเดื่อ</t>
  </si>
  <si>
    <t>นางสรัญญา แก้วประเทือง</t>
  </si>
  <si>
    <t>นางสาวพรทิพย์ แก้วประพล</t>
  </si>
  <si>
    <t>นายวรวัฒน์ รัตนวราหะ</t>
  </si>
  <si>
    <t>นางวัชรี แสงสว่าง</t>
  </si>
  <si>
    <t>นายจงกล เขตการณ์</t>
  </si>
  <si>
    <t>นางสาวแสงตะวัน เอี่ยมศุก</t>
  </si>
  <si>
    <t>นายธนพันธ์ พันธุ์น้อยกูล</t>
  </si>
  <si>
    <t>นายอัศวิน เนียมคำ</t>
  </si>
  <si>
    <t>นางสาวปรียาชนก เสาร์แก้ว</t>
  </si>
  <si>
    <t>นางสาววิภาพร สว่างแจ้ง</t>
  </si>
  <si>
    <t>นางดวงรัตน์ ฤกษ์ดี</t>
  </si>
  <si>
    <t>นางสาวดวงรัตน์ ช้างเนียม</t>
  </si>
  <si>
    <t>นางสาวภัณฑิราภา สุขเสริม</t>
  </si>
  <si>
    <t>นายอานนท์ บ่ายเที่ยง</t>
  </si>
  <si>
    <t>ค่ายบางระจัน</t>
  </si>
  <si>
    <t>บางระจัน</t>
  </si>
  <si>
    <t>ท่าช้าง</t>
  </si>
  <si>
    <t>เมือง</t>
  </si>
  <si>
    <t>พรหมบุรี</t>
  </si>
  <si>
    <t>อินทร์บุรี</t>
  </si>
  <si>
    <t>นางสาวชนิดา หินเพชร</t>
  </si>
  <si>
    <t>นางจินตนา ปิ่นสุวรรณ์</t>
  </si>
  <si>
    <t>นางสาวณัฐกานต์ สันตยานนท์</t>
  </si>
  <si>
    <t>นางสาวกัญธิชา ปัสวาส</t>
  </si>
  <si>
    <t>นางสาวธิภาพรรณ  มีแสงเงิน</t>
  </si>
  <si>
    <t>นายกฤทชทร จงกล</t>
  </si>
  <si>
    <t>นายรุ่งโรจน์ ดวงงาม</t>
  </si>
  <si>
    <t>นายสมเกียรติ คงศิริ</t>
  </si>
  <si>
    <t>นางสมพร เที่ยงแท้อนุกูล</t>
  </si>
  <si>
    <t>นางสาวนันท์นภัส ไข่แก้ว</t>
  </si>
  <si>
    <t>นายเผ่าพงศ์ ทาดาริน</t>
  </si>
  <si>
    <t>นางสาวอุดมพร ทับศฤงฆรา</t>
  </si>
  <si>
    <t>นางสาวทัศนีย์  ทองศักดิ์</t>
  </si>
  <si>
    <t>นวช.</t>
  </si>
  <si>
    <t>&lt;1&gt;</t>
  </si>
  <si>
    <t>4XL</t>
  </si>
  <si>
    <t xml:space="preserve">นางสาวจันทิมา  พุ่มสำเภา </t>
  </si>
  <si>
    <t xml:space="preserve">นายเทิดทูน   เสือรักษ์ </t>
  </si>
  <si>
    <t xml:space="preserve">นางเพ็ญพักตร์  จันทรัตนันท์ </t>
  </si>
  <si>
    <t xml:space="preserve">นายธนวัฒน์   คงศิริ </t>
  </si>
  <si>
    <t>นางสาวนิตยา   คำยา</t>
  </si>
  <si>
    <t>นางสาวพัชรินทร์  สีทอง</t>
  </si>
  <si>
    <t>นางน่าน   เทพคำ</t>
  </si>
  <si>
    <t>นายสุทธิ์ศักดิ์   แม้นทอง</t>
  </si>
  <si>
    <t>นายณัฏฐ์วัฒน์  เพชรพิชัย</t>
  </si>
  <si>
    <t>นางสุมาลี  ครุธษา</t>
  </si>
  <si>
    <t>นางศิภชา   พิมพา</t>
  </si>
  <si>
    <t>นายปณิธิ   กิจบำรุง</t>
  </si>
  <si>
    <t>นางสาววันทนา สัตย์สูง</t>
  </si>
  <si>
    <t>นางพัฒน์มญชุ์  เชื้อเนียม</t>
  </si>
  <si>
    <t>นางอมรรัตน์  บุญลี้</t>
  </si>
  <si>
    <t>นางสุมาลี  น้อยสำลี</t>
  </si>
  <si>
    <t>นางพชรมน  สุขกรม</t>
  </si>
  <si>
    <t>นายธานี  ครุธาโรจน์</t>
  </si>
  <si>
    <t>นางสาวสุพัตรา  เติมคุนานนท์</t>
  </si>
  <si>
    <t>นางจีระนันท์  ทองสันติสุข</t>
  </si>
  <si>
    <t>นายกฤชวัชร  แก้วพรม</t>
  </si>
  <si>
    <t>นางสาวเรณู  เอี่ยมงาม</t>
  </si>
  <si>
    <t>นางสาวอาภาภรณ์ ขำจันทร์</t>
  </si>
  <si>
    <t>นางสาวมารยาท เจริญสกุลสถาพร</t>
  </si>
  <si>
    <t>นางสาวศรัญย์ยพร จันทร์ทิม</t>
  </si>
  <si>
    <t>นางสาวชนาพิชญ์ ตาจุมปา</t>
  </si>
  <si>
    <t>นางสาวศรินทร์นภา ผลอาหาร</t>
  </si>
  <si>
    <t>นางสาวฐานิตา  พันตารักษ์</t>
  </si>
  <si>
    <t>S</t>
  </si>
  <si>
    <t>อก 38</t>
  </si>
  <si>
    <t>M</t>
  </si>
  <si>
    <t>อก 40</t>
  </si>
  <si>
    <t>L</t>
  </si>
  <si>
    <t>อก 42</t>
  </si>
  <si>
    <t>XL</t>
  </si>
  <si>
    <t>อก 44</t>
  </si>
  <si>
    <t>XXL</t>
  </si>
  <si>
    <t>อก 46</t>
  </si>
  <si>
    <t>XXXL</t>
  </si>
  <si>
    <t>อก 48</t>
  </si>
  <si>
    <t>อก 34</t>
  </si>
  <si>
    <t>อก 35</t>
  </si>
  <si>
    <t>อก 36</t>
  </si>
  <si>
    <t>อก 37</t>
  </si>
  <si>
    <t>อก 39</t>
  </si>
  <si>
    <t>สั่ง</t>
  </si>
  <si>
    <t>ส่งมา</t>
  </si>
  <si>
    <t>ขาด</t>
  </si>
  <si>
    <t>รุ่น 1</t>
  </si>
  <si>
    <t>เหลือ</t>
  </si>
  <si>
    <t>รุ่น 2</t>
  </si>
  <si>
    <t>ดำเนินการ  วันที่  12  กันยายน 2559</t>
  </si>
  <si>
    <t>นักวิชาการพัฒนาชุมชนชำนาญการ</t>
  </si>
  <si>
    <t>จพง.พัฒนาชุมชนชำนาญงาน</t>
  </si>
  <si>
    <t>สพอ.มโนรมย์</t>
  </si>
  <si>
    <t>นักวิชาการพัฒนาชุมชนปฏิบัติการ</t>
  </si>
  <si>
    <t>สพอ.หนองมะโมง</t>
  </si>
  <si>
    <t>สพอ.สรรคบุรี</t>
  </si>
  <si>
    <t>สพอ.หันคา</t>
  </si>
  <si>
    <t>สพอ.เมืองชัยนาท</t>
  </si>
  <si>
    <t>สพอ.วัดสิงห์</t>
  </si>
  <si>
    <t>นางพัฒน์ฐมญชุ์  เชื้อเนียม</t>
  </si>
  <si>
    <t>ดำเนินการ  วันที่  12   กันยายน 2559</t>
  </si>
  <si>
    <t>นางธิชา    บุตรสิน</t>
  </si>
  <si>
    <t>สพอ.เมืองลพบุรี</t>
  </si>
  <si>
    <t>นางลัดดาวัลย์   วามน</t>
  </si>
  <si>
    <t>นางสุชาดา   โสมดี</t>
  </si>
  <si>
    <t>สพอ.พัฒนานิคม</t>
  </si>
  <si>
    <t>นางอำมร    ช่วยทอง</t>
  </si>
  <si>
    <t>นางบุญชอบ  แจ่มจำรัส</t>
  </si>
  <si>
    <t>น.ส.ณัฎฐ์ชุดา  สุวรรณศร</t>
  </si>
  <si>
    <t>นางอารักษ์   ทองสกุล</t>
  </si>
  <si>
    <t>สพอ.โคกสำโรง</t>
  </si>
  <si>
    <t>สพอ.ชัยบาดาล</t>
  </si>
  <si>
    <t xml:space="preserve">นายอุดมเกียรติ สัตยศักดิ์วงศา </t>
  </si>
  <si>
    <t>สพอ.ท่าวุ้ง</t>
  </si>
  <si>
    <t>จพง.พัฒนาชุมชนชำญาญงาน</t>
  </si>
  <si>
    <t>สพอ.บ้านหมี่</t>
  </si>
  <si>
    <t>สพอ.ท่าหลวง</t>
  </si>
  <si>
    <t>สพอ.สระโบสถ์</t>
  </si>
  <si>
    <t>สพอ.โคกเจริญ</t>
  </si>
  <si>
    <t>สพอ.ลำสนธิ</t>
  </si>
  <si>
    <t>นางสาวดาราเนตร บุญนารักษ์</t>
  </si>
  <si>
    <t>สพอ.วิหารแดง</t>
  </si>
  <si>
    <t>สพอ.เสาไห้</t>
  </si>
  <si>
    <t>สพอ.มวกเหล็ก</t>
  </si>
  <si>
    <t>สพอ.พระพุทธบาท</t>
  </si>
  <si>
    <t>สพอ.บ้านหมอ</t>
  </si>
  <si>
    <t>สพอ.แก่งคอย</t>
  </si>
  <si>
    <t>สพอ.หนองแค</t>
  </si>
  <si>
    <t>สพอ.หนองแซง</t>
  </si>
  <si>
    <t>สพอ.เมืองสระบุรี</t>
  </si>
  <si>
    <t>สพอ.เฉลิมพระเกียรติ</t>
  </si>
  <si>
    <t>สพอ.ค่ายบางระจัน</t>
  </si>
  <si>
    <t>สพอ.บางระจัน</t>
  </si>
  <si>
    <t>สพอ.ท่าช้าง</t>
  </si>
  <si>
    <t>สิบเอกอัศวิน เนียมคำ</t>
  </si>
  <si>
    <t>สพอ.เมืองสิงห์บุรี</t>
  </si>
  <si>
    <t>สพอ.พรหมบุรี</t>
  </si>
  <si>
    <t>สพอ.อินทร์บุรี</t>
  </si>
  <si>
    <t>สพอ.เมืองอ่างทอง</t>
  </si>
  <si>
    <t>สพอ.วิเศษชัยชาญ</t>
  </si>
  <si>
    <t>สพอ.โพธิ์ทอง</t>
  </si>
  <si>
    <t>สพอ.ไชโย</t>
  </si>
  <si>
    <t>สพอ.ป่าโมก</t>
  </si>
  <si>
    <t>นางภัททิยา  เจริญสุข</t>
  </si>
  <si>
    <t>สพอ.สามโก้</t>
  </si>
  <si>
    <t>ดำเนินการ  ระหว่างวันที่  31 สิงหาคม - 2 กันยายน 2559</t>
  </si>
  <si>
    <t>ที่อยู่</t>
  </si>
  <si>
    <t>เบอร์โทร.</t>
  </si>
  <si>
    <t>E-mail/line</t>
  </si>
  <si>
    <t>เลขที่</t>
  </si>
  <si>
    <t>หมู่ที่</t>
  </si>
  <si>
    <t>ตำบล</t>
  </si>
  <si>
    <t>อำเภอ</t>
  </si>
  <si>
    <t>จังหวัด</t>
  </si>
  <si>
    <t>นวช.ชำนาญการ</t>
  </si>
  <si>
    <t>ท่าชัย</t>
  </si>
  <si>
    <t>086-2159774</t>
  </si>
  <si>
    <t xml:space="preserve"> -</t>
  </si>
  <si>
    <t>อุทัยใหม่</t>
  </si>
  <si>
    <t>อุทัยธานี</t>
  </si>
  <si>
    <t>089-2712610</t>
  </si>
  <si>
    <t xml:space="preserve">นางมลวิภา บุญมาก         </t>
  </si>
  <si>
    <t>120/155</t>
  </si>
  <si>
    <t>บ้านกล้วย</t>
  </si>
  <si>
    <t>083-9560440</t>
  </si>
  <si>
    <t>mol_bm@hotmail.com/MolvipaBunmark</t>
  </si>
  <si>
    <t>103/1</t>
  </si>
  <si>
    <t>086-6784989</t>
  </si>
  <si>
    <t>52/1</t>
  </si>
  <si>
    <t>081-8200540</t>
  </si>
  <si>
    <t>37/6</t>
  </si>
  <si>
    <t>081-7853144</t>
  </si>
  <si>
    <t>บางกระทึก</t>
  </si>
  <si>
    <t>สามพราน</t>
  </si>
  <si>
    <t>นครปฐม</t>
  </si>
  <si>
    <t>081-9444098</t>
  </si>
  <si>
    <t>nutta5555@hotmail.com</t>
  </si>
  <si>
    <t>090-3418179</t>
  </si>
  <si>
    <t>supawan1166@gmail.com</t>
  </si>
  <si>
    <t>316-317</t>
  </si>
  <si>
    <t>บางพุทรา</t>
  </si>
  <si>
    <t>086-1248721</t>
  </si>
  <si>
    <t>kobkaew75@gmail.com</t>
  </si>
  <si>
    <t>175/3</t>
  </si>
  <si>
    <t>บัวชุม</t>
  </si>
  <si>
    <t>092-5463727</t>
  </si>
  <si>
    <t>SRET2505@gmail.com</t>
  </si>
  <si>
    <t>ทะเลชุบศร</t>
  </si>
  <si>
    <t>085-8133183</t>
  </si>
  <si>
    <t>299/15</t>
  </si>
  <si>
    <t>ท่าศาลา</t>
  </si>
  <si>
    <t>085-1901591</t>
  </si>
  <si>
    <t>234/163</t>
  </si>
  <si>
    <t>ถนนใหญ่</t>
  </si>
  <si>
    <t>083-1892300</t>
  </si>
  <si>
    <t>ลำนารายณ์</t>
  </si>
  <si>
    <t>081-8208607</t>
  </si>
  <si>
    <t>kativiriya@hotmail.com</t>
  </si>
  <si>
    <t>เขาสามยอด</t>
  </si>
  <si>
    <t>081-8225026</t>
  </si>
  <si>
    <t>Pkonthong@hotmail.com</t>
  </si>
  <si>
    <t>69/3</t>
  </si>
  <si>
    <t>สนามหลวง</t>
  </si>
  <si>
    <t>081-8225031</t>
  </si>
  <si>
    <t>sanit0455@hotmail.com</t>
  </si>
  <si>
    <t>บางลี่</t>
  </si>
  <si>
    <t>089-6865417</t>
  </si>
  <si>
    <t>Kanaket.10@windowslive</t>
  </si>
  <si>
    <t>089-6112901</t>
  </si>
  <si>
    <t>ท่าแดง</t>
  </si>
  <si>
    <t>หนองไผ่</t>
  </si>
  <si>
    <t>เพชรบูรณ์</t>
  </si>
  <si>
    <t>081-8877738</t>
  </si>
  <si>
    <t>tatanakon2008@windonslive.com</t>
  </si>
  <si>
    <t>109/17</t>
  </si>
  <si>
    <t>กกโก</t>
  </si>
  <si>
    <t>084-1359620</t>
  </si>
  <si>
    <t>Thanasan109@gmail.com</t>
  </si>
  <si>
    <t>ปากเพรียว</t>
  </si>
  <si>
    <t>089-8563194</t>
  </si>
  <si>
    <t>ampai_chai@hotmail.com</t>
  </si>
  <si>
    <t>110/9</t>
  </si>
  <si>
    <t>หน้าพระลาน</t>
  </si>
  <si>
    <t>081-8048391</t>
  </si>
  <si>
    <t>253/58</t>
  </si>
  <si>
    <t>081-4994385</t>
  </si>
  <si>
    <t>tubtim_2505@hotmail.com</t>
  </si>
  <si>
    <t>24/15</t>
  </si>
  <si>
    <t>081-8229721</t>
  </si>
  <si>
    <t>NNNN_1315@hotmail.com</t>
  </si>
  <si>
    <t>บ้านแก้ง</t>
  </si>
  <si>
    <t>89-4959514</t>
  </si>
  <si>
    <t>29/138</t>
  </si>
  <si>
    <t>โคกสว่าง</t>
  </si>
  <si>
    <t>086-3208075</t>
  </si>
  <si>
    <t>kesorn36@hotmail.com</t>
  </si>
  <si>
    <t xml:space="preserve"> 1/1</t>
  </si>
  <si>
    <t>บางมัญ</t>
  </si>
  <si>
    <t>wilawankavawa@gmail.com</t>
  </si>
  <si>
    <t>646/5</t>
  </si>
  <si>
    <t>081-4342365</t>
  </si>
  <si>
    <t>khathartepeid(พอ.)@gmail.com</t>
  </si>
  <si>
    <t>248/1</t>
  </si>
  <si>
    <t>ป่าขะ</t>
  </si>
  <si>
    <t>บ้านนา</t>
  </si>
  <si>
    <t>นครนายก</t>
  </si>
  <si>
    <t>081-8228726</t>
  </si>
  <si>
    <t>sita.wj@gmail.com</t>
  </si>
  <si>
    <t>081-9466524</t>
  </si>
  <si>
    <t>n-ui2501@hotmail.com</t>
  </si>
  <si>
    <t>130/45</t>
  </si>
  <si>
    <t>081-3117631</t>
  </si>
  <si>
    <t>kattalee_joy@hotmail.com</t>
  </si>
  <si>
    <t>36/11</t>
  </si>
  <si>
    <t>บางปะหัน</t>
  </si>
  <si>
    <t>พระนครศรีอยุธยา</t>
  </si>
  <si>
    <t>086-7962679</t>
  </si>
  <si>
    <t>pum.yuthasat@gmail.com</t>
  </si>
  <si>
    <t>081-8229745</t>
  </si>
  <si>
    <t>บ้านกลับ</t>
  </si>
  <si>
    <t>159/39</t>
  </si>
  <si>
    <t>คลองสวนพลู</t>
  </si>
  <si>
    <t>084-8745734</t>
  </si>
  <si>
    <t>muyong.t@hotmail.com</t>
  </si>
  <si>
    <t>52/3</t>
  </si>
  <si>
    <t>ดงมะรุม</t>
  </si>
  <si>
    <t>094-4872610</t>
  </si>
  <si>
    <t>Chambaphatt2542@gmail.com</t>
  </si>
  <si>
    <t>ทับยา</t>
  </si>
  <si>
    <t>081-9385237</t>
  </si>
  <si>
    <t>บ้านหม้อ</t>
  </si>
  <si>
    <t>081-2832953</t>
  </si>
  <si>
    <t>61/4</t>
  </si>
  <si>
    <t>ม่วงหมู่</t>
  </si>
  <si>
    <t>081-5817245</t>
  </si>
  <si>
    <t>Khanung999@gmail.com</t>
  </si>
  <si>
    <t>โรงช้าง</t>
  </si>
  <si>
    <t>089-8568098</t>
  </si>
  <si>
    <t>99/5117</t>
  </si>
  <si>
    <t>ท่าอิฐ</t>
  </si>
  <si>
    <t>ปากเกร็ด</t>
  </si>
  <si>
    <t>นนทบุรี</t>
  </si>
  <si>
    <t>085-3186063</t>
  </si>
  <si>
    <t>Kthungsavo@gmail.com</t>
  </si>
  <si>
    <t>บ้านโพธิ์</t>
  </si>
  <si>
    <t>098-4475466</t>
  </si>
  <si>
    <t>kungkui@hotmail.com</t>
  </si>
  <si>
    <t>188/1</t>
  </si>
  <si>
    <t>สามชุก</t>
  </si>
  <si>
    <t>081-8230194</t>
  </si>
  <si>
    <t>100/1</t>
  </si>
  <si>
    <t>นางบวช</t>
  </si>
  <si>
    <t>081-7058387</t>
  </si>
  <si>
    <t>บ้านกร่าง</t>
  </si>
  <si>
    <t>ศรีประจันต์</t>
  </si>
  <si>
    <t>081-4427657</t>
  </si>
  <si>
    <t>โคกคราม</t>
  </si>
  <si>
    <t>บางปลาม้า</t>
  </si>
  <si>
    <t>089-8230282</t>
  </si>
  <si>
    <t>รั้วใหญ่</t>
  </si>
  <si>
    <t>081-5788184</t>
  </si>
  <si>
    <t>PPTUU28@gmail.com</t>
  </si>
  <si>
    <t>1825/5</t>
  </si>
  <si>
    <t>ดอนเจดีย์</t>
  </si>
  <si>
    <t>081-4711511</t>
  </si>
  <si>
    <t>nittaya695@gmail.com</t>
  </si>
  <si>
    <t>081-9957039</t>
  </si>
  <si>
    <t>199/28</t>
  </si>
  <si>
    <t>หนองกบ</t>
  </si>
  <si>
    <t>บ้านโป่ง</t>
  </si>
  <si>
    <t>ราชบุรี</t>
  </si>
  <si>
    <t>081-8230351</t>
  </si>
  <si>
    <t>14/1584</t>
  </si>
  <si>
    <t>บางบัวทอง</t>
  </si>
  <si>
    <t>084-3609647</t>
  </si>
  <si>
    <t>wiparat9081@gmail.com</t>
  </si>
  <si>
    <t>บ้านแยง</t>
  </si>
  <si>
    <t>081-8230343</t>
  </si>
  <si>
    <t>thungpetchpankan@gmail.com</t>
  </si>
  <si>
    <t xml:space="preserve"> 1/7</t>
  </si>
  <si>
    <t>ท่าพี่เลี้ยง</t>
  </si>
  <si>
    <t>081-7858760</t>
  </si>
  <si>
    <t>WERACHAT.AUN@hotmail.com</t>
  </si>
  <si>
    <t>โพสะ</t>
  </si>
  <si>
    <t>089-7691427</t>
  </si>
  <si>
    <t>Sathommee@gmail.com</t>
  </si>
  <si>
    <t xml:space="preserve"> 28/2</t>
  </si>
  <si>
    <t>บ้านใหม่</t>
  </si>
  <si>
    <t>081-7789045</t>
  </si>
  <si>
    <t>Aew_508@hotmail.com</t>
  </si>
  <si>
    <t>งิ้วราย</t>
  </si>
  <si>
    <t>081-3614569</t>
  </si>
  <si>
    <t>317/111</t>
  </si>
  <si>
    <t>อนุสาวรีย์</t>
  </si>
  <si>
    <t>บางเขน</t>
  </si>
  <si>
    <t>กรุงเทพฯ</t>
  </si>
  <si>
    <t>081-2826845</t>
  </si>
  <si>
    <t xml:space="preserve"> 31/1</t>
  </si>
  <si>
    <t>บ้านรี</t>
  </si>
  <si>
    <t>44/1</t>
  </si>
  <si>
    <t>ไผ่จำศีล</t>
  </si>
  <si>
    <t>วิเศษชัยชาญ</t>
  </si>
  <si>
    <t>081-8524222</t>
  </si>
  <si>
    <t xml:space="preserve"> 19/1</t>
  </si>
  <si>
    <t>อ่างแก้ว</t>
  </si>
  <si>
    <t>081-8232240</t>
  </si>
  <si>
    <t>SN54SET@hotmail.com</t>
  </si>
  <si>
    <t>ดำเนินการ  ระหว่างวันที่  10 - 12 กันยายน 2559</t>
  </si>
  <si>
    <t>ตลุก</t>
  </si>
  <si>
    <t>083-0544382</t>
  </si>
  <si>
    <t>Janma 9898@gmail.com</t>
  </si>
  <si>
    <t>จพง.พช.ชำนาญงาน</t>
  </si>
  <si>
    <t>เขาบางพระ</t>
  </si>
  <si>
    <t>479/4</t>
  </si>
  <si>
    <t>คุ้งสำเภา</t>
  </si>
  <si>
    <t>085-3641696</t>
  </si>
  <si>
    <t>kaew_penpak@thaimail.com/kaew11495</t>
  </si>
  <si>
    <t>นวช.ปฏิบัติการ</t>
  </si>
  <si>
    <t>082-4820257</t>
  </si>
  <si>
    <t xml:space="preserve"> tanawat.don</t>
  </si>
  <si>
    <t>กุดจอก</t>
  </si>
  <si>
    <t>085-0506602</t>
  </si>
  <si>
    <t xml:space="preserve">  -</t>
  </si>
  <si>
    <t>123/11</t>
  </si>
  <si>
    <t>083-6280175</t>
  </si>
  <si>
    <t>patnay_001@hotmail.com</t>
  </si>
  <si>
    <t>101/1</t>
  </si>
  <si>
    <t>แพรกศรีราชา</t>
  </si>
  <si>
    <t>083-3312734</t>
  </si>
  <si>
    <t>nan.2511@hotmail.com</t>
  </si>
  <si>
    <t>080-7891414</t>
  </si>
  <si>
    <t>59/1</t>
  </si>
  <si>
    <t>วังไก่เถื่อน</t>
  </si>
  <si>
    <t>087-5132429</t>
  </si>
  <si>
    <t>091-0269492</t>
  </si>
  <si>
    <t>66/6</t>
  </si>
  <si>
    <t>ในเมือง</t>
  </si>
  <si>
    <t>081-7070400</t>
  </si>
  <si>
    <t>089-5637960</t>
  </si>
  <si>
    <t>นางลือ</t>
  </si>
  <si>
    <t>089-0751781</t>
  </si>
  <si>
    <t>หาดท่าเสา</t>
  </si>
  <si>
    <t>081-9714380</t>
  </si>
  <si>
    <t>9/257</t>
  </si>
  <si>
    <t>085-9744504</t>
  </si>
  <si>
    <t>Toyotr4166@gmail.com</t>
  </si>
  <si>
    <t xml:space="preserve"> 9/74</t>
  </si>
  <si>
    <t>083-7134845</t>
  </si>
  <si>
    <t>mamydada@hotmail.com</t>
  </si>
  <si>
    <t xml:space="preserve"> 2/52</t>
  </si>
  <si>
    <t>081-9946908</t>
  </si>
  <si>
    <t>chadabunying@gmail.com</t>
  </si>
  <si>
    <t>นางสาวสุภาพรรณ  เชื้อสุวรรณ</t>
  </si>
  <si>
    <t>50/1</t>
  </si>
  <si>
    <t>084-1608388</t>
  </si>
  <si>
    <t>jee.jeab@hotmail.com</t>
  </si>
  <si>
    <t xml:space="preserve"> 14/1</t>
  </si>
  <si>
    <t>ดีลัง</t>
  </si>
  <si>
    <t>089-9034089</t>
  </si>
  <si>
    <t>am_12111@hotmail.com</t>
  </si>
  <si>
    <t>119/1</t>
  </si>
  <si>
    <t>092-6685789</t>
  </si>
  <si>
    <t>นางสาวณัฎฐ์ชุดา  สุวรรณศร</t>
  </si>
  <si>
    <t>บ้านธาตุ</t>
  </si>
  <si>
    <t>063-2151978</t>
  </si>
  <si>
    <t>nuttong15@hotmail.com</t>
  </si>
  <si>
    <t>081-7451616</t>
  </si>
  <si>
    <t>arrak_t@outlook.com</t>
  </si>
  <si>
    <t>เขาพระงาม</t>
  </si>
  <si>
    <t>081-9484306</t>
  </si>
  <si>
    <t>t_tangjaisot@hotmail.com</t>
  </si>
  <si>
    <t>นางสาวชิดชม     ป้อมบุบผา</t>
  </si>
  <si>
    <t>หลุมข้าว</t>
  </si>
  <si>
    <t>098-2600473</t>
  </si>
  <si>
    <t>chornchom852513@gmail.com</t>
  </si>
  <si>
    <t>097-2309069</t>
  </si>
  <si>
    <t>528/5</t>
  </si>
  <si>
    <t>088-8563458</t>
  </si>
  <si>
    <t>nijnongpai@gmail.com</t>
  </si>
  <si>
    <t>514/30</t>
  </si>
  <si>
    <t>094-9264261</t>
  </si>
  <si>
    <t>smkmetb@gmail.com</t>
  </si>
  <si>
    <t>545/13</t>
  </si>
  <si>
    <t>พิษณุโลก</t>
  </si>
  <si>
    <t>084-4149515</t>
  </si>
  <si>
    <t>u.sattayasakwongsa@gmail.com</t>
  </si>
  <si>
    <t>114/7</t>
  </si>
  <si>
    <t>089-5022014</t>
  </si>
  <si>
    <t>wut3336@gmail.com</t>
  </si>
  <si>
    <t>17/56</t>
  </si>
  <si>
    <t>ป่าตาล</t>
  </si>
  <si>
    <t>086-7563599</t>
  </si>
  <si>
    <t>tipkaenn@gmail.com</t>
  </si>
  <si>
    <t>090-9613318</t>
  </si>
  <si>
    <t>rsjumkung@gmail.com</t>
  </si>
  <si>
    <t>หนองเต่า</t>
  </si>
  <si>
    <t>087-4144930</t>
  </si>
  <si>
    <t>sak265858@gmail.com</t>
  </si>
  <si>
    <t>51/5</t>
  </si>
  <si>
    <t>ชอนม่วง</t>
  </si>
  <si>
    <t>087-1180004</t>
  </si>
  <si>
    <t>บ้านชี</t>
  </si>
  <si>
    <t>098-3317509</t>
  </si>
  <si>
    <t>jang_kkj@hotmail.com</t>
  </si>
  <si>
    <t>69/2</t>
  </si>
  <si>
    <t>สนามแข้ง</t>
  </si>
  <si>
    <t>086-5815485</t>
  </si>
  <si>
    <t>nattapang_posee@hotmail.com</t>
  </si>
  <si>
    <t>207/6</t>
  </si>
  <si>
    <t>089-7591783</t>
  </si>
  <si>
    <t>nudyna@hotmail.com</t>
  </si>
  <si>
    <t>671/57</t>
  </si>
  <si>
    <t>081-7927331</t>
  </si>
  <si>
    <t>m_sumon@hotmail.com</t>
  </si>
  <si>
    <t>นางสาววิภาณี  พงษ์จิระ</t>
  </si>
  <si>
    <t xml:space="preserve"> 1/5</t>
  </si>
  <si>
    <t>080-0207157</t>
  </si>
  <si>
    <t>wipanee143@gmail.com</t>
  </si>
  <si>
    <t>นางสาวพิรดี  เอี่ยมขุนทด</t>
  </si>
  <si>
    <t>ท่าโรง</t>
  </si>
  <si>
    <t>วิเชียรบุรี</t>
  </si>
  <si>
    <t>081-7622944</t>
  </si>
  <si>
    <t>Bee_naja88@hotmail.com</t>
  </si>
  <si>
    <t>089-5694029</t>
  </si>
  <si>
    <t>perpark_t@hotmail.com</t>
  </si>
  <si>
    <t>54/3</t>
  </si>
  <si>
    <t>ทุ่งท่าช้าง</t>
  </si>
  <si>
    <t>080-1352642</t>
  </si>
  <si>
    <t>Weeranuch42@gmail.com</t>
  </si>
  <si>
    <t>88/30</t>
  </si>
  <si>
    <t>098-2718632</t>
  </si>
  <si>
    <t>086-1972911</t>
  </si>
  <si>
    <t>Sarapan_aom@@hotmail.com</t>
  </si>
  <si>
    <t>นางสาวนิภาพร โสมา</t>
  </si>
  <si>
    <t>53/4</t>
  </si>
  <si>
    <t>หนองยาว</t>
  </si>
  <si>
    <t>084-1477192</t>
  </si>
  <si>
    <t>nipaporn.kaew@gmail.com</t>
  </si>
  <si>
    <t>นางสาวมัชฌิมา ไทยศิริ</t>
  </si>
  <si>
    <t>086-8860651</t>
  </si>
  <si>
    <t>นางสาววิไลลักษณ์ บุญขำ</t>
  </si>
  <si>
    <t xml:space="preserve"> 5/5</t>
  </si>
  <si>
    <t>086-3859970</t>
  </si>
  <si>
    <t>789/88</t>
  </si>
  <si>
    <t>086-5632852</t>
  </si>
  <si>
    <t>นางสาววีรวรรณ วรรณรี</t>
  </si>
  <si>
    <t>086-7531901</t>
  </si>
  <si>
    <t>jcab_jija2554@hotmail.com</t>
  </si>
  <si>
    <t>089-8451163</t>
  </si>
  <si>
    <t>a_rujira@hotmail.com</t>
  </si>
  <si>
    <t>141/56</t>
  </si>
  <si>
    <t>083-7176878</t>
  </si>
  <si>
    <t>vuwadee123456@hotmail.com</t>
  </si>
  <si>
    <t>นางสาวหงษา ศรีวิลาศ</t>
  </si>
  <si>
    <t xml:space="preserve"> 25/2</t>
  </si>
  <si>
    <t>087-3681182</t>
  </si>
  <si>
    <t>hongsa 21@hotmail.com</t>
  </si>
  <si>
    <t>นางสาวสุกัญญา นิ่มวิมล</t>
  </si>
  <si>
    <t>085-2224518</t>
  </si>
  <si>
    <t>sukanya.ja@hotmail.com</t>
  </si>
  <si>
    <t>159/2</t>
  </si>
  <si>
    <t>ริมใต้</t>
  </si>
  <si>
    <t>แม่ริม</t>
  </si>
  <si>
    <t>เชียงใหม่</t>
  </si>
  <si>
    <t>085-7129223</t>
  </si>
  <si>
    <t>chiangman63@gmail.com</t>
  </si>
  <si>
    <t>นางสาวจริยา มณีรัตน์</t>
  </si>
  <si>
    <t>121/2</t>
  </si>
  <si>
    <t>085-0228517</t>
  </si>
  <si>
    <t>jayamaZa@yahoo.com</t>
  </si>
  <si>
    <t>595/29</t>
  </si>
  <si>
    <t>085-1697414</t>
  </si>
  <si>
    <t>katik_p@hotmail.com</t>
  </si>
  <si>
    <t xml:space="preserve"> 2/109</t>
  </si>
  <si>
    <t>084-8388079</t>
  </si>
  <si>
    <t>arnonsupanpanit@gmail.com</t>
  </si>
  <si>
    <t>นางสาวจรรยาวดี ลิ่มทองน้อย</t>
  </si>
  <si>
    <t>084-0108797</t>
  </si>
  <si>
    <t>lovemama47@hotmail.com</t>
  </si>
  <si>
    <t>121/5</t>
  </si>
  <si>
    <t>ทับกวาง</t>
  </si>
  <si>
    <t>086-3656348</t>
  </si>
  <si>
    <t>clek322@gmail.com</t>
  </si>
  <si>
    <t>นางสาวปิยาพร แก้วเกลี้ยง</t>
  </si>
  <si>
    <t xml:space="preserve"> 17/1</t>
  </si>
  <si>
    <t>ตาลเดี่ยว</t>
  </si>
  <si>
    <t>080-6558388</t>
  </si>
  <si>
    <t>ps.smile@hotmail.com</t>
  </si>
  <si>
    <t>41/158</t>
  </si>
  <si>
    <t>สองคอน</t>
  </si>
  <si>
    <t>092-2836246</t>
  </si>
  <si>
    <t xml:space="preserve"> 1/2</t>
  </si>
  <si>
    <t>หนองปลาไหล</t>
  </si>
  <si>
    <t>084-9586364</t>
  </si>
  <si>
    <t>gchanchai@hotmail.com</t>
  </si>
  <si>
    <t>นางสาวปทิตตา แสงดี</t>
  </si>
  <si>
    <t xml:space="preserve"> 24/2</t>
  </si>
  <si>
    <t>หนองจิก</t>
  </si>
  <si>
    <t>089-2147647</t>
  </si>
  <si>
    <t>mala_2552@gmail.com</t>
  </si>
  <si>
    <t>ตลาด</t>
  </si>
  <si>
    <t>มหาสารคาม</t>
  </si>
  <si>
    <t>098-5858580</t>
  </si>
  <si>
    <t>Tossapol@gmail.com</t>
  </si>
  <si>
    <t>นาโศก</t>
  </si>
  <si>
    <t>มุกดาหาร</t>
  </si>
  <si>
    <t>089-2192594</t>
  </si>
  <si>
    <t>aun_niwat@hotmail.com</t>
  </si>
  <si>
    <t>นางสาววนิดา วินฉ้วน</t>
  </si>
  <si>
    <t>707/73</t>
  </si>
  <si>
    <t>095-3979779</t>
  </si>
  <si>
    <t>ห้วยขมิ้น</t>
  </si>
  <si>
    <t>096-6100241</t>
  </si>
  <si>
    <t>098-2705489</t>
  </si>
  <si>
    <t>rawewan2505@gmail.com</t>
  </si>
  <si>
    <t>42/60</t>
  </si>
  <si>
    <t>ดาวเรือง</t>
  </si>
  <si>
    <t>098-2604473</t>
  </si>
  <si>
    <t>นางสาวกนกกร นิมิตร์รุ่งเรือง</t>
  </si>
  <si>
    <t>789/79</t>
  </si>
  <si>
    <t>090-9929593</t>
  </si>
  <si>
    <t>bkn_kanaii@hotmail.com</t>
  </si>
  <si>
    <t>นางสาววันวิสาข์ ศรีศักดิ์วิชัย</t>
  </si>
  <si>
    <t>090-9879821</t>
  </si>
  <si>
    <t>bum_lady@hotmail.com</t>
  </si>
  <si>
    <t>นางสาวสิรกร ฝ่ายจารี</t>
  </si>
  <si>
    <t xml:space="preserve"> 3/41</t>
  </si>
  <si>
    <t xml:space="preserve"> - </t>
  </si>
  <si>
    <t>083-4092817</t>
  </si>
  <si>
    <t>boolinboalin.manav@gmail.com</t>
  </si>
  <si>
    <t>081-7946180</t>
  </si>
  <si>
    <t>หัวป่า</t>
  </si>
  <si>
    <t>094-4404839</t>
  </si>
  <si>
    <t>haranyakawe@gmail.com</t>
  </si>
  <si>
    <t>90/2</t>
  </si>
  <si>
    <t>ถอนสมอ</t>
  </si>
  <si>
    <t>089-6145190</t>
  </si>
  <si>
    <t>tipmessage@hotmail.com</t>
  </si>
  <si>
    <t xml:space="preserve">93/26 </t>
  </si>
  <si>
    <t>091-5969916</t>
  </si>
  <si>
    <t>36/2</t>
  </si>
  <si>
    <t>063-9695829</t>
  </si>
  <si>
    <t>น้ำตาล</t>
  </si>
  <si>
    <t>086-6135577</t>
  </si>
  <si>
    <t>โคกสลุด</t>
  </si>
  <si>
    <t>089-0352838</t>
  </si>
  <si>
    <t>32/3</t>
  </si>
  <si>
    <t>ชีน้ำร้าย</t>
  </si>
  <si>
    <t>081-0069908</t>
  </si>
  <si>
    <t>phantirapha@gmail.com</t>
  </si>
  <si>
    <t>ตลาดใหม่</t>
  </si>
  <si>
    <t>093-1351490</t>
  </si>
  <si>
    <t>orn.angthong@gmail.com</t>
  </si>
  <si>
    <t>9/934</t>
  </si>
  <si>
    <t>คลองหนึ่ง</t>
  </si>
  <si>
    <t>คลองหลวง</t>
  </si>
  <si>
    <t>ปทุมธานี</t>
  </si>
  <si>
    <t>089-9813296</t>
  </si>
  <si>
    <t>kanthicha_bbok@hotmail.com</t>
  </si>
  <si>
    <t>089-7076548</t>
  </si>
  <si>
    <t>nuchy-bacmu@hotmail.com</t>
  </si>
  <si>
    <t>111/120</t>
  </si>
  <si>
    <t>083-1575629</t>
  </si>
  <si>
    <t>360/13</t>
  </si>
  <si>
    <t>ศาลเจ้าโรงทอง</t>
  </si>
  <si>
    <t>086-4264857</t>
  </si>
  <si>
    <t>tadarinp@gmail.com</t>
  </si>
  <si>
    <t>โคกพุทรา</t>
  </si>
  <si>
    <t>โพธิ์ทอง</t>
  </si>
  <si>
    <t>080-0224979</t>
  </si>
  <si>
    <t>udomporn477@gmail.com</t>
  </si>
  <si>
    <t>บางพลับ</t>
  </si>
  <si>
    <t>089-7466382</t>
  </si>
  <si>
    <t>papunraung@gmail.com</t>
  </si>
  <si>
    <t>ตลาดกรวด</t>
  </si>
  <si>
    <t>089-5311573</t>
  </si>
  <si>
    <t>บางเสด็จ</t>
  </si>
  <si>
    <t>ป่าโมก</t>
  </si>
  <si>
    <t>091-5511701</t>
  </si>
  <si>
    <t>จพง.ชำนาญงาน</t>
  </si>
  <si>
    <t>ตลาดหลวง</t>
  </si>
  <si>
    <t>111/104</t>
  </si>
  <si>
    <t>098-3214432</t>
  </si>
  <si>
    <t>สพอ.เนินขาม</t>
  </si>
  <si>
    <t>สพอ.สรรพยา</t>
  </si>
  <si>
    <t>นางสาววราภรณ์      เดชสองชั้น</t>
  </si>
  <si>
    <t>นางสาวชารินี  ศรีแสงอ่อน</t>
  </si>
  <si>
    <t>นางสาวธัญลักษณ์  วิบุญมา</t>
  </si>
  <si>
    <t>นางสาวนพรัตน์  ประทีปทอง</t>
  </si>
  <si>
    <t>สพอ.หนองม่วง</t>
  </si>
  <si>
    <t>นางสาวอัญชลี สุขสุเสียง</t>
  </si>
  <si>
    <t>นางสาวสุพิชญา จันดี</t>
  </si>
  <si>
    <t>สพอ.ดอนพุด</t>
  </si>
  <si>
    <t>นางสาวกรรณิการ์ แก้วตาล</t>
  </si>
  <si>
    <t>นางสาวสิธานันท์ พรมสุรินทร์</t>
  </si>
  <si>
    <t>นางสาวปฐมพร คงสมบูรณ์</t>
  </si>
  <si>
    <t>นางสาววิไลรัตน์ กรอบเพ็ชร</t>
  </si>
  <si>
    <t>นางสาวปิ่นกนก  มีมาก</t>
  </si>
  <si>
    <t>ผู้เข้าร่วมโครงการประชารัฐพัฒนา "OTOP Potential Growth"หลักสูตรการเป็นที่ปรึกษา OTOP</t>
  </si>
  <si>
    <t>ผู้เข้าร่วมโครงการประชารัฐพัฒนา "OTOP Potential Growth" หลักสูตรการเป็นที่ปรึกษา OTOP</t>
  </si>
  <si>
    <t>นายสุภกิจน์ หมุนขำ</t>
  </si>
  <si>
    <t>นางสาวนงคราญ วงค์โรง</t>
  </si>
  <si>
    <t>นางสาวณิชนันทน์ ชุยกระเดื่อง</t>
  </si>
  <si>
    <t>สพอ.หนองโดน</t>
  </si>
  <si>
    <t>สพอ.วังม่วง</t>
  </si>
  <si>
    <t>นายไพทูรย์  สีลาโคตร</t>
  </si>
  <si>
    <t>นายกฤชทร จงกล</t>
  </si>
  <si>
    <t>สพอ.แสวงหา</t>
  </si>
  <si>
    <t>ดำเนินการ  วันที่  20  กันยายน 2559</t>
  </si>
  <si>
    <t>ดำเนินการ  วันที่  22  กันยายน 2559</t>
  </si>
  <si>
    <t>ดำเนินการ  วันที่ 22  กันยายน 2559</t>
  </si>
  <si>
    <t>ดำเนินการ  ระหว่างวันที่  20 - 22 กันยายน 2559</t>
  </si>
  <si>
    <t xml:space="preserve"> 65/3</t>
  </si>
  <si>
    <t>บางขุด</t>
  </si>
  <si>
    <t>085-3264693</t>
  </si>
  <si>
    <t>sumalee9463@gmail.com</t>
  </si>
  <si>
    <t xml:space="preserve"> 48/27</t>
  </si>
  <si>
    <t>081-0412618</t>
  </si>
  <si>
    <t xml:space="preserve"> 3/2</t>
  </si>
  <si>
    <t>098-2649305</t>
  </si>
  <si>
    <t>amonrat@hotmail.com</t>
  </si>
  <si>
    <t>149/1</t>
  </si>
  <si>
    <t>บางหลวง</t>
  </si>
  <si>
    <t>087-2055257</t>
  </si>
  <si>
    <t>tonyta7830@gmail.com</t>
  </si>
  <si>
    <t>เขาท่าพระ</t>
  </si>
  <si>
    <t>083-0822243</t>
  </si>
  <si>
    <t>huihuang_s@hotmail.com</t>
  </si>
  <si>
    <t>105/1</t>
  </si>
  <si>
    <t>086-7576807</t>
  </si>
  <si>
    <t>082-3292933</t>
  </si>
  <si>
    <t>lovelynite@hotmail.com</t>
  </si>
  <si>
    <t>089-8563357</t>
  </si>
  <si>
    <t>noonooo8_08@hotmail.com</t>
  </si>
  <si>
    <t>089-5095204</t>
  </si>
  <si>
    <t>nuchcy.supermom@gmail.com</t>
  </si>
  <si>
    <t>084-9492132</t>
  </si>
  <si>
    <t>chanaphit189@gmail.com</t>
  </si>
  <si>
    <t>92/2</t>
  </si>
  <si>
    <t>คลองควาย</t>
  </si>
  <si>
    <t>สามโคก</t>
  </si>
  <si>
    <t>086-0349513</t>
  </si>
  <si>
    <t>093-1637356</t>
  </si>
  <si>
    <t>บ้านเบิก</t>
  </si>
  <si>
    <t>098-5985395</t>
  </si>
  <si>
    <t>Boonpet_cdd@hotmail.com</t>
  </si>
  <si>
    <t xml:space="preserve"> 61/1</t>
  </si>
  <si>
    <t>081-9341552</t>
  </si>
  <si>
    <t xml:space="preserve"> 17/2</t>
  </si>
  <si>
    <t>061-9858666</t>
  </si>
  <si>
    <t>prempapat30@gmail.com</t>
  </si>
  <si>
    <t xml:space="preserve"> 28/6</t>
  </si>
  <si>
    <t>ไทรน้อย</t>
  </si>
  <si>
    <t>092-4638767</t>
  </si>
  <si>
    <t>nokbovi@gmail.com</t>
  </si>
  <si>
    <t>091-8436995</t>
  </si>
  <si>
    <t>chimlai555@gmail.com</t>
  </si>
  <si>
    <t>096-5456909</t>
  </si>
  <si>
    <t>41/2</t>
  </si>
  <si>
    <t>092-9096065</t>
  </si>
  <si>
    <t>TUK.an99@gmail.com</t>
  </si>
  <si>
    <t>089-0246082</t>
  </si>
  <si>
    <t>suphit.j@gmail.com</t>
  </si>
  <si>
    <t>สะพานสูง</t>
  </si>
  <si>
    <t>089-1991652</t>
  </si>
  <si>
    <t>smoonkhum@gmail.com</t>
  </si>
  <si>
    <t>หนองไข่น้ำ</t>
  </si>
  <si>
    <t>089-8006336</t>
  </si>
  <si>
    <t>kaewkannika@hotmail</t>
  </si>
  <si>
    <t>ดงเย็น</t>
  </si>
  <si>
    <t>บ้านดุง</t>
  </si>
  <si>
    <t>อุดรธานี</t>
  </si>
  <si>
    <t>094-5197955</t>
  </si>
  <si>
    <t>denchai_2524@hotmail.com</t>
  </si>
  <si>
    <t>55/18</t>
  </si>
  <si>
    <t>สวนดอกไม้</t>
  </si>
  <si>
    <t>086-3740440</t>
  </si>
  <si>
    <t xml:space="preserve"> 7/4</t>
  </si>
  <si>
    <t>085-6159550</t>
  </si>
  <si>
    <t xml:space="preserve"> 163/3</t>
  </si>
  <si>
    <t>085-4895321</t>
  </si>
  <si>
    <t>wrw_jubby@hotmail.com</t>
  </si>
  <si>
    <t>วังน้ำเขียว</t>
  </si>
  <si>
    <t>นครราชสีมา</t>
  </si>
  <si>
    <t>087-8141200</t>
  </si>
  <si>
    <t>prommiss@hotmail.com</t>
  </si>
  <si>
    <t>หนองแก</t>
  </si>
  <si>
    <t>091-9475351</t>
  </si>
  <si>
    <t>Boonjan615@gmail.com</t>
  </si>
  <si>
    <t>089-5378736</t>
  </si>
  <si>
    <t>naikaiwamon@gmail.com</t>
  </si>
  <si>
    <t>นางเกษศิรินทร์ โพธิสุวรรณ</t>
  </si>
  <si>
    <t xml:space="preserve"> 23/1</t>
  </si>
  <si>
    <t>สร่างโศก</t>
  </si>
  <si>
    <t>089-2415032</t>
  </si>
  <si>
    <t>Get.Pu@gmail.com</t>
  </si>
  <si>
    <t>138/3</t>
  </si>
  <si>
    <t>089-6478845</t>
  </si>
  <si>
    <t>arpasri30@gmail.com</t>
  </si>
  <si>
    <t>2/110</t>
  </si>
  <si>
    <t>097-3592289</t>
  </si>
  <si>
    <t>tulyawatpoomtim@gmail.com</t>
  </si>
  <si>
    <t xml:space="preserve"> 34/1</t>
  </si>
  <si>
    <t>081-7567524</t>
  </si>
  <si>
    <t>086-9903504</t>
  </si>
  <si>
    <t>cdd.donphut@gmail.com</t>
  </si>
  <si>
    <t>บางโขมด</t>
  </si>
  <si>
    <t>088-6523567</t>
  </si>
  <si>
    <t>wadee@gmail.com</t>
  </si>
  <si>
    <t>กุ่มหัก</t>
  </si>
  <si>
    <t>089-456-3941</t>
  </si>
  <si>
    <t>kainoi.saraburi@gmail.com</t>
  </si>
  <si>
    <t>061-4126198</t>
  </si>
  <si>
    <t>บุรีรัมย์</t>
  </si>
  <si>
    <t>orp25.k@hotmail.com</t>
  </si>
  <si>
    <t>104/32</t>
  </si>
  <si>
    <t>เขาดินพัฒนา</t>
  </si>
  <si>
    <t>081-6906609</t>
  </si>
  <si>
    <t>siraphat_peace@gmail.com</t>
  </si>
  <si>
    <t>102/1</t>
  </si>
  <si>
    <t>089-5605674</t>
  </si>
  <si>
    <t>yui.211@hotmail.com</t>
  </si>
  <si>
    <t>ซับสนุ่น</t>
  </si>
  <si>
    <t>090-0969962</t>
  </si>
  <si>
    <t>pkongsomboon@hotmail.com</t>
  </si>
  <si>
    <t>มิตรภาพ</t>
  </si>
  <si>
    <t>081-8524746</t>
  </si>
  <si>
    <t>someen@hotmail.com</t>
  </si>
  <si>
    <t xml:space="preserve"> 3/1</t>
  </si>
  <si>
    <t>หนองโพ</t>
  </si>
  <si>
    <t>092-2501729</t>
  </si>
  <si>
    <t>nit-pon@hotmail.com</t>
  </si>
  <si>
    <t>ป่ามะนาว</t>
  </si>
  <si>
    <t>บ้านฝาง</t>
  </si>
  <si>
    <t>ขอนแก่น</t>
  </si>
  <si>
    <t>086-8624387</t>
  </si>
  <si>
    <t>32/17</t>
  </si>
  <si>
    <t>เมืองสระบุรี</t>
  </si>
  <si>
    <t>086-5549454</t>
  </si>
  <si>
    <t>surayanee-pha01@hotmail.com</t>
  </si>
  <si>
    <t>707/126</t>
  </si>
  <si>
    <t xml:space="preserve"> 081-9478319</t>
  </si>
  <si>
    <t>sunnyhunny126@hotmail.com</t>
  </si>
  <si>
    <t xml:space="preserve"> 19/7</t>
  </si>
  <si>
    <t>ไม้ดัด</t>
  </si>
  <si>
    <t>081-9949922</t>
  </si>
  <si>
    <t>sugunya09@hotmail.com</t>
  </si>
  <si>
    <t>73/7</t>
  </si>
  <si>
    <t>ต้นโพธิ์</t>
  </si>
  <si>
    <t>089-9026861</t>
  </si>
  <si>
    <t>โพงาม</t>
  </si>
  <si>
    <t>094-4251947</t>
  </si>
  <si>
    <t>085-9849338</t>
  </si>
  <si>
    <t>sangtawan.aeimsuk53@gmail.com</t>
  </si>
  <si>
    <t>75/8</t>
  </si>
  <si>
    <t>086-1901577</t>
  </si>
  <si>
    <t>112/1</t>
  </si>
  <si>
    <t>086-7113496</t>
  </si>
  <si>
    <t>ae_cdd@hotmail.com</t>
  </si>
  <si>
    <t>41/4</t>
  </si>
  <si>
    <t>ทองเอน</t>
  </si>
  <si>
    <t>086-7559941</t>
  </si>
  <si>
    <t>หัวไผ่</t>
  </si>
  <si>
    <t>093-6325688</t>
  </si>
  <si>
    <t>085-1979052</t>
  </si>
  <si>
    <t>Jinpinsuwan@hotmail.com</t>
  </si>
  <si>
    <t xml:space="preserve"> 22/4</t>
  </si>
  <si>
    <t>เมืองอ่างทอง</t>
  </si>
  <si>
    <t>086-1311130</t>
  </si>
  <si>
    <t>yingnida@hotmail.com</t>
  </si>
  <si>
    <t>บ้านอิฐ</t>
  </si>
  <si>
    <t>086-1795535</t>
  </si>
  <si>
    <t>nokkrid2527@gmail.com</t>
  </si>
  <si>
    <t xml:space="preserve"> 16/4</t>
  </si>
  <si>
    <t>บางแก้ว</t>
  </si>
  <si>
    <t>090-3382073</t>
  </si>
  <si>
    <t>364/2</t>
  </si>
  <si>
    <t>085-5685558</t>
  </si>
  <si>
    <t>somkeit1407@hotmail.com</t>
  </si>
  <si>
    <t>สามโก้</t>
  </si>
  <si>
    <t>086-6268342</t>
  </si>
  <si>
    <t>122/3</t>
  </si>
  <si>
    <t>ตุยง</t>
  </si>
  <si>
    <t>ปัตตานี</t>
  </si>
  <si>
    <t>084-9985450</t>
  </si>
  <si>
    <t>บ้านจ่า</t>
  </si>
  <si>
    <t>097-9900959</t>
  </si>
  <si>
    <t>หลักฟ้า</t>
  </si>
  <si>
    <t>ไชโย</t>
  </si>
  <si>
    <t>081-0027960</t>
  </si>
  <si>
    <t>pinkanokm@gmail.com</t>
  </si>
  <si>
    <t>137/ก</t>
  </si>
  <si>
    <t>บางปลากด</t>
  </si>
  <si>
    <t>085-224179</t>
  </si>
  <si>
    <t>sansa_neem@hotmail.com</t>
  </si>
  <si>
    <t xml:space="preserve"> 12/1</t>
  </si>
  <si>
    <t>097-1543312</t>
  </si>
  <si>
    <t>pecn_montree@hotmail.com</t>
  </si>
  <si>
    <t>ยางซ้าย</t>
  </si>
  <si>
    <t xml:space="preserve"> 9/111</t>
  </si>
  <si>
    <t>นิคมสร้างตนเอง</t>
  </si>
  <si>
    <t>087-0277023</t>
  </si>
  <si>
    <t>arm_ggm@hotmail.com</t>
  </si>
  <si>
    <t xml:space="preserve"> 69/25</t>
  </si>
  <si>
    <t>099-1652540</t>
  </si>
  <si>
    <t>sky2409@gmail.com</t>
  </si>
  <si>
    <t>094-6362204</t>
  </si>
  <si>
    <t>t.kimhun@gmail.com</t>
  </si>
  <si>
    <t>ยางโทน</t>
  </si>
  <si>
    <t>084-7017205</t>
  </si>
  <si>
    <t>nikron021@gmail.com</t>
  </si>
  <si>
    <t xml:space="preserve"> 212/18</t>
  </si>
  <si>
    <t>081-9149196</t>
  </si>
  <si>
    <t>muaenjan@gmail.com</t>
  </si>
  <si>
    <t>081-9104330</t>
  </si>
  <si>
    <t>au.nickname@gmail.com</t>
  </si>
  <si>
    <t>โคกกระเทียม</t>
  </si>
  <si>
    <t>085-8180105</t>
  </si>
  <si>
    <t>ch_mix@hotmail.com</t>
  </si>
  <si>
    <t xml:space="preserve"> 164/2</t>
  </si>
  <si>
    <t>เหมืองง่า</t>
  </si>
  <si>
    <t>ลำพูน</t>
  </si>
  <si>
    <t>089-2648047</t>
  </si>
  <si>
    <t>twiboonma@gmail.com</t>
  </si>
  <si>
    <t>085-8341559</t>
  </si>
  <si>
    <t>panat18@gmail.com</t>
  </si>
  <si>
    <t>199/1</t>
  </si>
  <si>
    <t>094-7100254</t>
  </si>
  <si>
    <t>pol.toyota@hotmail.com</t>
  </si>
  <si>
    <t>ตับเต่า</t>
  </si>
  <si>
    <t>เทิง</t>
  </si>
  <si>
    <t>เชียงราย</t>
  </si>
  <si>
    <t>088-2537829</t>
  </si>
  <si>
    <t>kruamas29@gmail.com</t>
  </si>
  <si>
    <t xml:space="preserve"> 19/4</t>
  </si>
  <si>
    <t>ท่าหิน</t>
  </si>
  <si>
    <t>084-0458867</t>
  </si>
  <si>
    <t>mon_cdd@hotmail.com</t>
  </si>
  <si>
    <t>272/115</t>
  </si>
  <si>
    <t>099-6364652</t>
  </si>
  <si>
    <t>duangthanaphon_t92@hotmail.com</t>
  </si>
  <si>
    <t xml:space="preserve"> 5/4</t>
  </si>
  <si>
    <t>085-7027242</t>
  </si>
  <si>
    <t>fiatjoy96@gmail.com</t>
  </si>
  <si>
    <t>โคกสลุง</t>
  </si>
  <si>
    <t xml:space="preserve"> 99/76</t>
  </si>
  <si>
    <t>084-3600195</t>
  </si>
  <si>
    <t>paytong01@gmail.com</t>
  </si>
  <si>
    <t xml:space="preserve"> 197/2</t>
  </si>
  <si>
    <t>บ้านโฮ่ง</t>
  </si>
  <si>
    <t>085-1942182</t>
  </si>
  <si>
    <t>080-2351477</t>
  </si>
  <si>
    <t>chantirac@hotmail.com</t>
  </si>
  <si>
    <t xml:space="preserve"> 722/2</t>
  </si>
  <si>
    <t xml:space="preserve"> 092-8625464</t>
  </si>
  <si>
    <t>Dr.gackic@hotmail.com</t>
  </si>
  <si>
    <t>99/126</t>
  </si>
  <si>
    <t>086-4466188</t>
  </si>
  <si>
    <t>นางสาววราภรณ์ เดชสองชั้น</t>
  </si>
  <si>
    <t>นางปุณยวีร์ สมวงศ์</t>
  </si>
  <si>
    <t>นางสาววิไลรัตน์ กรอบเพ็ชร์</t>
  </si>
  <si>
    <t>086-3007975</t>
  </si>
  <si>
    <t>mooping51@hotmail.com</t>
  </si>
  <si>
    <t>โพนางคำออก</t>
  </si>
  <si>
    <t>090-6803980</t>
  </si>
  <si>
    <t>marayat_t@hotmail.com</t>
  </si>
  <si>
    <t>doungrut9@gmail.com</t>
  </si>
  <si>
    <t>baythaing2531@gmail.com</t>
  </si>
  <si>
    <t>จพง.พช.ปฏิบัติงาน</t>
  </si>
  <si>
    <t>Jongkon2508@hotmail.com</t>
  </si>
  <si>
    <t>motemuanglavo@gmail.com</t>
  </si>
  <si>
    <t>ว่าที่ร้อยตรีบุญเพ็ชร เจียมอยู่</t>
  </si>
  <si>
    <t>เหล่ายาว</t>
  </si>
  <si>
    <t>mungmaironnachal@gmail.com</t>
  </si>
  <si>
    <t>นายพงษ์ศักดิ์ วามน</t>
  </si>
  <si>
    <t xml:space="preserve">นายสุปรีดา สุทธสาร </t>
  </si>
  <si>
    <t>ว่าที่ร้อยตรีหญิง ณัชชา โกสากุล</t>
  </si>
  <si>
    <t>เลขที่ประชาชน</t>
  </si>
  <si>
    <t>นางลัดดาวัลย์ วามน</t>
  </si>
  <si>
    <t>นางสาวพิกุล โตเอี่ยม</t>
  </si>
  <si>
    <t>นายจำเริญ ฝั้นเต่ย</t>
  </si>
  <si>
    <t>นายอดิศักดิ์ ด้านวังขวา</t>
  </si>
  <si>
    <t>นางสาวศรัญญา สืบสายหาญ</t>
  </si>
  <si>
    <t>นางวีรนุช อินไชย</t>
  </si>
  <si>
    <t>นางสาวพรสุภา วิจารย์ประสิทธิ์</t>
  </si>
  <si>
    <t>นายวรวุฒิ สุขสนอง</t>
  </si>
  <si>
    <t>นางสาวนพรัตน์ ประทีปทอง</t>
  </si>
  <si>
    <t>นางสาวสารภี วงค์คำแดง</t>
  </si>
  <si>
    <t>นางสาวสิวพร พันธุ์ทอง</t>
  </si>
  <si>
    <t>นางสาวสุภาพรรณ เชื้อสุวรรณ</t>
  </si>
  <si>
    <t>นายธีรสิทธิ์ สีขัดเค้า</t>
  </si>
  <si>
    <t>นางสาววิภาณี พงษ์จิระ</t>
  </si>
  <si>
    <t>นายพงศธร ม่วงสว่าง</t>
  </si>
  <si>
    <t>นายไพทูรย์ สีลาโคตร</t>
  </si>
  <si>
    <t>นางสาวธัญลักษณ์ วิบุญมา</t>
  </si>
  <si>
    <t>นางณปภัช  จันทร์มณี</t>
  </si>
  <si>
    <t>นางสาวภัณฑิราภา  สุขเสริม</t>
  </si>
  <si>
    <t>นางสรัญญา  แก้วประเทือง</t>
  </si>
  <si>
    <t>นายสุกิจ  จุ้ยมอญ</t>
  </si>
  <si>
    <t>นายจงกล  เขตการณ์</t>
  </si>
  <si>
    <t>นายชยพล แสนภิบาล</t>
  </si>
  <si>
    <t>นางสาวกนกร นิมิตร์รุ่งเรือง</t>
  </si>
  <si>
    <t>นางสาวกิตติยา ทันเที่ยง</t>
  </si>
  <si>
    <t>นาวสาวนิภาพร โสมา</t>
  </si>
  <si>
    <t>นางสาวชมัยภรณ์ วนวาสี</t>
  </si>
  <si>
    <t>รายชื่อผู้เข้ารับการฝึกอบรมโครงการฝึกอบรมพัฒนากรระหว่างประจำการด้านบริหารการเปลี่ยนแปลง</t>
  </si>
  <si>
    <t xml:space="preserve">  ดำเนินการ ระหว่าง วันที่ 6-8 ธันวาคม  ๒๕๖๐</t>
  </si>
  <si>
    <t>สพอ.ชัยบาล</t>
  </si>
  <si>
    <t>au_nickname@yahoo.com</t>
  </si>
  <si>
    <t>-</t>
  </si>
  <si>
    <t>jayamaza@yahoo.com</t>
  </si>
  <si>
    <t>135/7</t>
  </si>
  <si>
    <t>,1/5</t>
  </si>
  <si>
    <t>087-3112628</t>
  </si>
  <si>
    <t>092-3729696</t>
  </si>
  <si>
    <t>089-1966036</t>
  </si>
  <si>
    <t>089-1226135</t>
  </si>
  <si>
    <t>094-7088913</t>
  </si>
  <si>
    <t>087-4503022</t>
  </si>
  <si>
    <t>097-1963435</t>
  </si>
  <si>
    <t>087-6440040</t>
  </si>
  <si>
    <t>โพธิ์เก้าต้น</t>
  </si>
  <si>
    <t>ท่ามะนาว</t>
  </si>
  <si>
    <t>หินปัก</t>
  </si>
  <si>
    <t>บางงา</t>
  </si>
  <si>
    <t>สนามเจง</t>
  </si>
  <si>
    <t>koy_pol@hotmail.com</t>
  </si>
  <si>
    <t>sararya_suebsaiharn@hotmail.com</t>
  </si>
  <si>
    <t>wpornsupu@yahoo.com</t>
  </si>
  <si>
    <t>pavasa-a@hotmail.com</t>
  </si>
  <si>
    <t>sivana.p@hotmail.com</t>
  </si>
  <si>
    <t>pongsathorn_kce@hotmail.com</t>
  </si>
  <si>
    <t>pscclakhot@gmail.com</t>
  </si>
  <si>
    <t>twiboonma@hotmail.com</t>
  </si>
  <si>
    <t>338/7</t>
  </si>
  <si>
    <t>68/1</t>
  </si>
  <si>
    <t>ระหาน</t>
  </si>
  <si>
    <t>บ้านกลาง</t>
  </si>
  <si>
    <t>สันป่าตอง</t>
  </si>
  <si>
    <t>บึงสามัคคี</t>
  </si>
  <si>
    <t>กำแพงเพชร</t>
  </si>
  <si>
    <t>093-7939959</t>
  </si>
  <si>
    <t>094-4494316</t>
  </si>
  <si>
    <t>081-0306018</t>
  </si>
  <si>
    <t>bua_chompoo@hotmail.com</t>
  </si>
  <si>
    <t>sb_tamz@hotmail.com</t>
  </si>
  <si>
    <t>Kms440606015@hotmail.com</t>
  </si>
  <si>
    <t>จพง.พช.ชำนายงาน</t>
  </si>
  <si>
    <t>086-3409921</t>
  </si>
  <si>
    <t>092-4836466</t>
  </si>
  <si>
    <t>093-2426677</t>
  </si>
  <si>
    <t>095-9517042</t>
  </si>
  <si>
    <t>036-2617410</t>
  </si>
  <si>
    <t>099-3315436</t>
  </si>
  <si>
    <t>083-1716878</t>
  </si>
  <si>
    <t>72/17</t>
  </si>
  <si>
    <t>99/46</t>
  </si>
  <si>
    <t>163/1</t>
  </si>
  <si>
    <t>บ้านป่า</t>
  </si>
  <si>
    <t>จองคำ</t>
  </si>
  <si>
    <t>เมืองแม่ฮ่องสอน</t>
  </si>
  <si>
    <t>แม่ฮ่องสอน</t>
  </si>
  <si>
    <t>เสาไห่</t>
  </si>
  <si>
    <t>bkn_kawaii@hotmail.com</t>
  </si>
  <si>
    <t>surayanee-pha09@hotmail.com</t>
  </si>
  <si>
    <t>bom_catpadsadee@hotmail.com</t>
  </si>
  <si>
    <t>2 catpadsadee@hotmail.com</t>
  </si>
  <si>
    <t>kittiy_tan2012@hotmail.com</t>
  </si>
  <si>
    <t>suwatcharee179@gmail.com</t>
  </si>
  <si>
    <t>chama104298@gmail.com</t>
  </si>
  <si>
    <t>chiangmai63@gmail.com</t>
  </si>
  <si>
    <t>yuwadee123456@hotmail.com</t>
  </si>
  <si>
    <t>wadee.narawadee@gmail.com</t>
  </si>
  <si>
    <t>ชื่อ - สกุล</t>
  </si>
  <si>
    <t>หมายเลขบัตรประชาชน</t>
  </si>
  <si>
    <t>นางวันดี</t>
  </si>
  <si>
    <t>มูลจันทร์</t>
  </si>
  <si>
    <t>นวช.ชก</t>
  </si>
  <si>
    <t>สพอ.เมืองสุพรรณบุรี</t>
  </si>
  <si>
    <t>ดอนตาล</t>
  </si>
  <si>
    <t>086 1376849</t>
  </si>
  <si>
    <t>nokwand@gmail.com</t>
  </si>
  <si>
    <t>นางสาวกุลณัฐฐา</t>
  </si>
  <si>
    <t>วงศ์จันทร์ติ๊บ</t>
  </si>
  <si>
    <t>นวช.ปก.</t>
  </si>
  <si>
    <t>ท่าระหัด</t>
  </si>
  <si>
    <t>098 2648422</t>
  </si>
  <si>
    <t>kikimiwa23@gmail.com</t>
  </si>
  <si>
    <t>นายวิชัย</t>
  </si>
  <si>
    <t>เต้มีย์</t>
  </si>
  <si>
    <t>สพอ.เดิมบางนางบวช</t>
  </si>
  <si>
    <t>เขาพระ</t>
  </si>
  <si>
    <t>086 2156695</t>
  </si>
  <si>
    <t>exoticscale@yahoo.com</t>
  </si>
  <si>
    <t>นางสาวธนพรรณ</t>
  </si>
  <si>
    <t>คล้ายวงษ์</t>
  </si>
  <si>
    <t>134/1</t>
  </si>
  <si>
    <t>ปลายนา</t>
  </si>
  <si>
    <t>085 2654118</t>
  </si>
  <si>
    <t>thanaphan_kungking@hotmail.com</t>
  </si>
  <si>
    <t>นางสาวอิสราภรณ์</t>
  </si>
  <si>
    <t>สามภักดี</t>
  </si>
  <si>
    <t>51/1</t>
  </si>
  <si>
    <t>จอมทอง</t>
  </si>
  <si>
    <t>081 6752413</t>
  </si>
  <si>
    <t>hil_fang@hotmail.com</t>
  </si>
  <si>
    <t>นายอภัย</t>
  </si>
  <si>
    <t>เอียดชูทอง</t>
  </si>
  <si>
    <t>นจท.ชก.</t>
  </si>
  <si>
    <t>สพอ.บางปลาม้า</t>
  </si>
  <si>
    <t>ไผ่ขวาง</t>
  </si>
  <si>
    <t>089 6106728</t>
  </si>
  <si>
    <t>apai.jeen1@gmail.com</t>
  </si>
  <si>
    <t>นางสาวสุวิมล</t>
  </si>
  <si>
    <t>พ่อค้า</t>
  </si>
  <si>
    <t>นวช.ชก.</t>
  </si>
  <si>
    <t>สพอ.อู่ทอง</t>
  </si>
  <si>
    <t>สระยายโสม</t>
  </si>
  <si>
    <t>099 2595899</t>
  </si>
  <si>
    <t>susubehappg@gmail.com</t>
  </si>
  <si>
    <t>นางสาวกรทอง</t>
  </si>
  <si>
    <t>ชูสร้อย</t>
  </si>
  <si>
    <t>083 0667203</t>
  </si>
  <si>
    <t>นางสาวมุนินทร์ภัช</t>
  </si>
  <si>
    <t>วัฒนศักดิ์เลิศ</t>
  </si>
  <si>
    <t>62/1</t>
  </si>
  <si>
    <t>บางช้าง</t>
  </si>
  <si>
    <t>อัมพวา</t>
  </si>
  <si>
    <t>สมุทรสงคราม</t>
  </si>
  <si>
    <t>099 1916997</t>
  </si>
  <si>
    <t>chompoo_999999@hotmail.com</t>
  </si>
  <si>
    <t>นางสาวสมาพร</t>
  </si>
  <si>
    <t>คนทน</t>
  </si>
  <si>
    <t>สพอ.สองพี่น้อง</t>
  </si>
  <si>
    <t>34/23</t>
  </si>
  <si>
    <t>สองพี่น้อง</t>
  </si>
  <si>
    <t>081 1925499</t>
  </si>
  <si>
    <t>smapornk@gmail.com</t>
  </si>
  <si>
    <t>นางสาวอาจารี</t>
  </si>
  <si>
    <t>ศิลปชัย</t>
  </si>
  <si>
    <t xml:space="preserve">เมือง  </t>
  </si>
  <si>
    <t>081 1954624</t>
  </si>
  <si>
    <t>beau_eng@hotmail.com</t>
  </si>
  <si>
    <t>นายวิน</t>
  </si>
  <si>
    <t>ไลประเสริฐ</t>
  </si>
  <si>
    <t>99/1</t>
  </si>
  <si>
    <t>บ้านยาง</t>
  </si>
  <si>
    <t>090 9092953</t>
  </si>
  <si>
    <t>laiprasert_win@hotmail.com</t>
  </si>
  <si>
    <t>นางสุชญา</t>
  </si>
  <si>
    <t>ศรีวันทนาสกุล</t>
  </si>
  <si>
    <t>575/17</t>
  </si>
  <si>
    <t xml:space="preserve">ในเมือง </t>
  </si>
  <si>
    <t>086 7357699</t>
  </si>
  <si>
    <t>burin_eve@msn.com</t>
  </si>
  <si>
    <t>นางปวีณา</t>
  </si>
  <si>
    <t>เยอเจริญ</t>
  </si>
  <si>
    <t>สพอ.ศรีประจันต์</t>
  </si>
  <si>
    <t>081-5959205</t>
  </si>
  <si>
    <t>plepaweena009@gmail</t>
  </si>
  <si>
    <t>นายสมศักดิ์</t>
  </si>
  <si>
    <t>กู้เกียรติกำธร</t>
  </si>
  <si>
    <t>สพอ.ด่านช้าง</t>
  </si>
  <si>
    <t>ด่านช้าง</t>
  </si>
  <si>
    <t>089 5057172</t>
  </si>
  <si>
    <t>somsakkt19@gmail.com</t>
  </si>
  <si>
    <t>นางกัลยา</t>
  </si>
  <si>
    <t>สกุลมีฤทธิ์</t>
  </si>
  <si>
    <t>สพอ.สามชุก</t>
  </si>
  <si>
    <t>99/58</t>
  </si>
  <si>
    <t>081 8585560</t>
  </si>
  <si>
    <t>sakoonmeerit2512@hotmail.com</t>
  </si>
  <si>
    <t>นายอภิชัย</t>
  </si>
  <si>
    <t>ขวัญมาลัย</t>
  </si>
  <si>
    <t>ย่านยาว</t>
  </si>
  <si>
    <t>096 7363744</t>
  </si>
  <si>
    <t>apichai.k@gmail.com</t>
  </si>
  <si>
    <t>นางวรรณา</t>
  </si>
  <si>
    <t>สว่างศรี</t>
  </si>
  <si>
    <t>สพอ.หนองหญ้าไซ</t>
  </si>
  <si>
    <t>739/61</t>
  </si>
  <si>
    <t>089 4124044</t>
  </si>
  <si>
    <t>นางศิภชา</t>
  </si>
  <si>
    <t>พิมพา</t>
  </si>
  <si>
    <t>081 7070400</t>
  </si>
  <si>
    <t>warapimpa@gmail.com</t>
  </si>
  <si>
    <t>นางเพ็ญพักตร์</t>
  </si>
  <si>
    <t>จันทรัตนันท์</t>
  </si>
  <si>
    <t>คุ้งสันภา</t>
  </si>
  <si>
    <t>085 3641696</t>
  </si>
  <si>
    <t>kaew_panpak@thaimail.com</t>
  </si>
  <si>
    <t>นางสาวปิ่นกนก</t>
  </si>
  <si>
    <t>มีมาก</t>
  </si>
  <si>
    <t>หนองขุ่น</t>
  </si>
  <si>
    <t>097 0578756</t>
  </si>
  <si>
    <t>นางสาวพัชรินทร์</t>
  </si>
  <si>
    <t>สีทอง</t>
  </si>
  <si>
    <t>สพอ.หนองมะโนง</t>
  </si>
  <si>
    <t>083 6280175</t>
  </si>
  <si>
    <t>patnoy_001@hotmail.com</t>
  </si>
  <si>
    <t>นายณัฐพงศ์</t>
  </si>
  <si>
    <t>วงค์เขียว</t>
  </si>
  <si>
    <t>กล้วยแพะ</t>
  </si>
  <si>
    <t>091 0788510</t>
  </si>
  <si>
    <t>vongkhiao.nat@hotmail.com</t>
  </si>
  <si>
    <t>นายธรรมนูญ</t>
  </si>
  <si>
    <t>พินิจการ</t>
  </si>
  <si>
    <t>จพง.พช.</t>
  </si>
  <si>
    <t>096 1644629</t>
  </si>
  <si>
    <t>aeyteerak@gmail.com</t>
  </si>
  <si>
    <t>นางสาวมารยาท</t>
  </si>
  <si>
    <t>เจริญสกุลสถาพร</t>
  </si>
  <si>
    <t>โพนางดำออก</t>
  </si>
  <si>
    <t>090 6803980</t>
  </si>
  <si>
    <t>marayat@hotmail.com</t>
  </si>
  <si>
    <t>นางสาวสุรีนันท์</t>
  </si>
  <si>
    <t>มานะ</t>
  </si>
  <si>
    <t>084 0437260</t>
  </si>
  <si>
    <t>sisaykojung@hotmail.com</t>
  </si>
  <si>
    <t>นางสาวเกศรินทร์</t>
  </si>
  <si>
    <t>คำยันต์</t>
  </si>
  <si>
    <t>นวช.ปก</t>
  </si>
  <si>
    <t>เชียงกลาง</t>
  </si>
  <si>
    <t>น่าน</t>
  </si>
  <si>
    <t>098 8930469</t>
  </si>
  <si>
    <t>khunkesarin@hotmail.com</t>
  </si>
  <si>
    <t>นางสาววันวิสาข์</t>
  </si>
  <si>
    <t>แก้วบวร</t>
  </si>
  <si>
    <t>ม่วงเตี้ย</t>
  </si>
  <si>
    <t>086 1274655</t>
  </si>
  <si>
    <t>not-perfect2011@hotmail.com</t>
  </si>
  <si>
    <t>นางสาวเบ็ญจวรรณ</t>
  </si>
  <si>
    <t>ถาแก้ว</t>
  </si>
  <si>
    <t>เสริมซ้าย</t>
  </si>
  <si>
    <t>เสริมงาม</t>
  </si>
  <si>
    <t>ลำปาง</t>
  </si>
  <si>
    <t>089 5607026</t>
  </si>
  <si>
    <t>b.thakaew@gmail.com</t>
  </si>
  <si>
    <t>นางสาวโชติกา</t>
  </si>
  <si>
    <t>กิตติวีระ</t>
  </si>
  <si>
    <t>ดอนแก้ว</t>
  </si>
  <si>
    <t>สารภี</t>
  </si>
  <si>
    <t>094 4194535</t>
  </si>
  <si>
    <t>chotikapinny@gmail.com</t>
  </si>
  <si>
    <t>นางสาวจารุนันท์</t>
  </si>
  <si>
    <t>สุคันธมาลย์</t>
  </si>
  <si>
    <t>3 5401 00183 07 7</t>
  </si>
  <si>
    <t>50/2</t>
  </si>
  <si>
    <t>เหมืองหม้อ</t>
  </si>
  <si>
    <t>แพร่</t>
  </si>
  <si>
    <t>091 8594420</t>
  </si>
  <si>
    <t>doe.o.jo@hotmail.com</t>
  </si>
  <si>
    <t>นางสมพร</t>
  </si>
  <si>
    <t>เที่ยงแท้อนุกูล</t>
  </si>
  <si>
    <t>3 1598 00083 96 4</t>
  </si>
  <si>
    <t>111/20</t>
  </si>
  <si>
    <t>083 1575629</t>
  </si>
  <si>
    <t>นายปกรณ์เกียรติ</t>
  </si>
  <si>
    <t>หาญกาย</t>
  </si>
  <si>
    <t>นครเดิฐ</t>
  </si>
  <si>
    <t>ศรีนคร</t>
  </si>
  <si>
    <t>สุโขทัย</t>
  </si>
  <si>
    <t>063 1329424</t>
  </si>
  <si>
    <t>sawankalokprobation@gmail.com</t>
  </si>
  <si>
    <t>นายรุ่งโรจน์</t>
  </si>
  <si>
    <t>ดวงนาม</t>
  </si>
  <si>
    <t>090 3382073</t>
  </si>
  <si>
    <t>090-3382073 ID</t>
  </si>
  <si>
    <t>นางศิภชา  พิมพา</t>
  </si>
  <si>
    <t>นางเพ็ญพักตร์  จันทรัตนันท์</t>
  </si>
  <si>
    <t>นายณัฐพงศ์  วงค์เขียว</t>
  </si>
  <si>
    <t>นายธรรมนูญ  พินิจการ</t>
  </si>
  <si>
    <t>นางสาวมารยาท  เจริญสกุลสถาพร</t>
  </si>
  <si>
    <t>นางสาวสุรีนันท์  มานะ</t>
  </si>
  <si>
    <t>นางวันดี  มูลจันทร์</t>
  </si>
  <si>
    <t>นางสาวกุลณัฐฐา  วงศ์จันทร์ติ๊บ</t>
  </si>
  <si>
    <t>นายวิชัย  เต้มีย์</t>
  </si>
  <si>
    <t>นางสาวธนพรรณ  คล้ายวงษ์</t>
  </si>
  <si>
    <t>นางสาวอิสราภรณ์  สามภักดี</t>
  </si>
  <si>
    <t>นายอภัย  เอียดชูทอง</t>
  </si>
  <si>
    <t>นางสาวสุวิมล  พ่อค้า</t>
  </si>
  <si>
    <t>นางสาวกรทอง  ชูสร้อย</t>
  </si>
  <si>
    <t>นางสาวมุนินทร์ภัช  วัฒนศักดิ์เลิศ</t>
  </si>
  <si>
    <t>นางสาวสมาพร  คนทน</t>
  </si>
  <si>
    <t>นางสาวอาจารี  ศิลปชัย</t>
  </si>
  <si>
    <t>นายวิน  ไลประเสริฐ</t>
  </si>
  <si>
    <t>นางสุชญา  ศรีวันทนาสกุล</t>
  </si>
  <si>
    <t>นางปวีณา  เยอเจริญ</t>
  </si>
  <si>
    <t>นายสมศักดิ์  กู้เกียรติกำธร</t>
  </si>
  <si>
    <t>นางกัลยา  สกุลมีฤทธิ์</t>
  </si>
  <si>
    <t>นายอภิชัย  ขวัญมาลัย</t>
  </si>
  <si>
    <t>นางวรรณา  สว่างศรี</t>
  </si>
  <si>
    <t>นางสาวเกศรินทร์  คำยันต์</t>
  </si>
  <si>
    <t>นางสาววันวิสาข์  แก้วบวร</t>
  </si>
  <si>
    <t>นางสาวเบ็ญจวรรณ  ถาแก้ว</t>
  </si>
  <si>
    <t>นางสาวโชติกา  กิตติวีระ</t>
  </si>
  <si>
    <t>นางสาวจารุนันท์  สุคันธมาลย์</t>
  </si>
  <si>
    <t>นางสมพร  เที่ยงแท้อนุกูล</t>
  </si>
  <si>
    <t>นายปกรณ์เกียรติ  หาญกาย</t>
  </si>
  <si>
    <t>นายรุ่งโรจน์  ดวงนาม</t>
  </si>
  <si>
    <t>นางนงเยาว์ แม้นทอง</t>
  </si>
  <si>
    <t>นายสุทธิศักดิ์  แม้นทอง</t>
  </si>
  <si>
    <t>นายเทิดทูน  เสือรักษ์</t>
  </si>
  <si>
    <t>นางพัฒน์ฐมญชุ์ เชื้อเนียม</t>
  </si>
  <si>
    <t>นางสาวเรณู เอี่ยมงาม</t>
  </si>
  <si>
    <t>นางสาวพิมพ์ชยา วัจนะรัตน์</t>
  </si>
  <si>
    <t>นางสาวพัชรินทร์ สีทอง</t>
  </si>
  <si>
    <t>นายณัฐพงศ์ วงศ์เขียว</t>
  </si>
  <si>
    <t>นายสิทธิศักดิ์ พุ่มไพบูลย์</t>
  </si>
  <si>
    <t>นางบุญชอบ แจ่มจำรัส</t>
  </si>
  <si>
    <t>นายคิมหันต์ โล</t>
  </si>
  <si>
    <t>ว่าที่ ร.ต.บุญเพ็ชร เจียมอยู่</t>
  </si>
  <si>
    <t>นายรณชัย มั่งใหม่</t>
  </si>
  <si>
    <t>นางสาวพิรดี เอี่ยมขุนทด</t>
  </si>
  <si>
    <t>ว่าที่ ร.ต.วิทยา ทิมประเทือง</t>
  </si>
  <si>
    <t>นายสุชาติ รอดชู</t>
  </si>
  <si>
    <t>นายนิกร ราชแก้ว</t>
  </si>
  <si>
    <t>นายพิชุกร ศรีนุต</t>
  </si>
  <si>
    <t>นางสาวเสาวนีย์  แก้ววัง</t>
  </si>
  <si>
    <t>นางสาววนิดา  วินฉวน</t>
  </si>
  <si>
    <t>นางสาวโสภิดา รังษา</t>
  </si>
  <si>
    <t>นางสาวสิธานนท์ พรมสุรินทร์</t>
  </si>
  <si>
    <t>นางวัชรี  แสงสว่าง</t>
  </si>
  <si>
    <t>นายชยพล  แสนภิบาล</t>
  </si>
  <si>
    <t>นายสมจิต  มะเดื่อ</t>
  </si>
  <si>
    <t>นางสาววิภาพร  สว่างแจ้ง</t>
  </si>
  <si>
    <t>นางสาวสมาพร คนทน</t>
  </si>
  <si>
    <t>นายอุดมศักดิ์ นิสัยหาญ</t>
  </si>
  <si>
    <t>นางสาวมุนินทร์ภัช วัฒนศักดิ์เลิศ</t>
  </si>
  <si>
    <t>นางสาววาลิน ชุ่มพึ่ง</t>
  </si>
  <si>
    <t>นางจุฑามาศ แจ่วช้อย</t>
  </si>
  <si>
    <t>นางปริชาติ ชัยโช</t>
  </si>
  <si>
    <t>นางสาวปรัศนี ปั่นไชย</t>
  </si>
  <si>
    <t>นายศุภวัฒน์ เกตุชู</t>
  </si>
  <si>
    <t>นางจินตนา  ปิ่นสุวรรณ์</t>
  </si>
  <si>
    <t>นายวัชรินทร์  ใจจะดี</t>
  </si>
  <si>
    <t>นายอภิสิทธ์  มาสอน</t>
  </si>
  <si>
    <t>,4/4</t>
  </si>
  <si>
    <t>,0862159774</t>
  </si>
  <si>
    <t>0922727988</t>
  </si>
  <si>
    <t>,0819714380</t>
  </si>
  <si>
    <t>,0961644629</t>
  </si>
  <si>
    <t>,0898563357</t>
  </si>
  <si>
    <t>,0830623887</t>
  </si>
  <si>
    <t>,091-0788510</t>
  </si>
  <si>
    <t>,73/7</t>
  </si>
  <si>
    <t>,68/1</t>
  </si>
  <si>
    <t>,338/7</t>
  </si>
  <si>
    <t>,0899026861</t>
  </si>
  <si>
    <t>,0936325688</t>
  </si>
  <si>
    <t>0810306018</t>
  </si>
  <si>
    <t>,0944251947</t>
  </si>
  <si>
    <t>,0817946180</t>
  </si>
  <si>
    <t>,0937939959</t>
  </si>
  <si>
    <t>,0867113496</t>
  </si>
  <si>
    <t>เมืองสิงห์บุรี</t>
  </si>
  <si>
    <t>หัวโพ</t>
  </si>
  <si>
    <t>นางพุทธา</t>
  </si>
  <si>
    <t>เมืองสุพรรณบุรี</t>
  </si>
  <si>
    <t>นาน้อย</t>
  </si>
  <si>
    <t>,0922788121</t>
  </si>
  <si>
    <t>golf.tdworker104@gmail.com</t>
  </si>
  <si>
    <t>นายปวิช ถือสัตย์</t>
  </si>
  <si>
    <t>,65/3</t>
  </si>
  <si>
    <t>,0809389925</t>
  </si>
  <si>
    <t>pthuesat@gmail.com</t>
  </si>
  <si>
    <t>,22/13</t>
  </si>
  <si>
    <t>,0851979052</t>
  </si>
  <si>
    <t>,152/1</t>
  </si>
  <si>
    <t>,082-8839567</t>
  </si>
  <si>
    <t>bcnzapisit@gmail.com</t>
  </si>
  <si>
    <t>ตลาดทอง</t>
  </si>
  <si>
    <t>,0867641426</t>
  </si>
  <si>
    <t>npat2507@hotmail.com</t>
  </si>
  <si>
    <t>นางอรุณศรี เดชะเทศ</t>
  </si>
  <si>
    <t>,47/3</t>
  </si>
  <si>
    <t>,0845708575</t>
  </si>
  <si>
    <t>nona12845625</t>
  </si>
  <si>
    <t>สพอ.ดอนเจดีย์</t>
  </si>
  <si>
    <t>,0892211915</t>
  </si>
  <si>
    <t>juthamad208@hotmail.com</t>
  </si>
  <si>
    <t>,199/58</t>
  </si>
  <si>
    <t>รั่วใหย่</t>
  </si>
  <si>
    <t>,0868078455</t>
  </si>
  <si>
    <t>อาสาพัฒนาชุมชน</t>
  </si>
  <si>
    <t>หนองหญ้าไซ</t>
  </si>
  <si>
    <t>,086-9893294</t>
  </si>
  <si>
    <t>,0813788184</t>
  </si>
  <si>
    <t>pptuu28@gmail.com</t>
  </si>
  <si>
    <t>,097-1071149</t>
  </si>
  <si>
    <t>uitta2030@gmail.com</t>
  </si>
  <si>
    <t>,189</t>
  </si>
  <si>
    <t>,0891906036</t>
  </si>
  <si>
    <t>,0947088913</t>
  </si>
  <si>
    <t>pavasa_a@hotmail.com</t>
  </si>
  <si>
    <t>,69/25</t>
  </si>
  <si>
    <t>,0946362204</t>
  </si>
  <si>
    <t>,197/2</t>
  </si>
  <si>
    <t>บ้านโรง</t>
  </si>
  <si>
    <t>,0851942182</t>
  </si>
  <si>
    <t>บ้านเบิกท่าวุ้ง</t>
  </si>
  <si>
    <t>,0885983593</t>
  </si>
  <si>
    <t>boonpet_edd@hotmail.com</t>
  </si>
  <si>
    <t>ยางดทน</t>
  </si>
  <si>
    <t>,0847017205</t>
  </si>
  <si>
    <t>,0874144930</t>
  </si>
  <si>
    <t>,365/32</t>
  </si>
  <si>
    <t>,2/110</t>
  </si>
  <si>
    <t>,23/3</t>
  </si>
  <si>
    <t>,141/56</t>
  </si>
  <si>
    <t>,5/5</t>
  </si>
  <si>
    <t>,103/2</t>
  </si>
  <si>
    <t>,0851315058</t>
  </si>
  <si>
    <t>,0973592289</t>
  </si>
  <si>
    <t>,0894563941</t>
  </si>
  <si>
    <t>,0650854771</t>
  </si>
  <si>
    <t>,0892415037</t>
  </si>
  <si>
    <t>,0869903504</t>
  </si>
  <si>
    <t>0890246082</t>
  </si>
  <si>
    <t>,0837176878</t>
  </si>
  <si>
    <t>,0863859970</t>
  </si>
  <si>
    <t>,0818524746</t>
  </si>
  <si>
    <t>,0898451163</t>
  </si>
  <si>
    <t>,0895605674</t>
  </si>
  <si>
    <t>เมืองสรบุรี</t>
  </si>
  <si>
    <t xml:space="preserve">บ้านดุง </t>
  </si>
  <si>
    <t>สร้างโศก</t>
  </si>
  <si>
    <t>หนองดดน</t>
  </si>
  <si>
    <t>เฉลิมพระเกียรติ์</t>
  </si>
  <si>
    <t>มวกเหล็กเหล้ก</t>
  </si>
  <si>
    <t>soawanee5058@gmail.com</t>
  </si>
  <si>
    <t>faiyawtpoomtim@gmail.com</t>
  </si>
  <si>
    <t>Get.pu2515@gmail.com</t>
  </si>
  <si>
    <t>cdd.donyuht@gmail.com</t>
  </si>
  <si>
    <t>suphit.g@gmail.com</t>
  </si>
  <si>
    <t>someen@hotmail</t>
  </si>
  <si>
    <t>rujira@hotmail.com</t>
  </si>
  <si>
    <t>bagtnainy2531@gmail.com</t>
  </si>
  <si>
    <t>kmss4406015@hotmail.com</t>
  </si>
  <si>
    <t>c_cdd@hotmail.com</t>
  </si>
  <si>
    <t>รายชื่อผู้เข้าร่วมประชุมเชิงปฏิบัติการเจ้าหน้าที่ผู้ขับเคลื่อนงานพัฒนาทุนและองค์กรการเงินชุมชน</t>
  </si>
  <si>
    <t>ระหว่างวันที่  ๑๒ - ๑๔ ธันวาคม  ๒๕๖๐</t>
  </si>
  <si>
    <t>สพอ.เฉลิมพระเกียรติฯ</t>
  </si>
  <si>
    <t>,0909879821</t>
  </si>
  <si>
    <t>นางสาววนิดา  วินฉ้วน</t>
  </si>
  <si>
    <t>,707/73</t>
  </si>
  <si>
    <t>,0953979779</t>
  </si>
  <si>
    <t>puengcdd92@hotmail.com</t>
  </si>
  <si>
    <t>นายอภิสิทธ์  นาสอน</t>
  </si>
  <si>
    <t>golf.ddworker104@gmail.com</t>
  </si>
  <si>
    <t>bua-chompoo@hotmail.com</t>
  </si>
  <si>
    <t>,0926685789</t>
  </si>
  <si>
    <t>,0817622944</t>
  </si>
  <si>
    <t>,0965456909</t>
  </si>
  <si>
    <t>,0895983593</t>
  </si>
  <si>
    <t>นางจุฑามาศ แช่มช้อย</t>
  </si>
  <si>
    <t>นางปริชาติ ชอบใช้</t>
  </si>
  <si>
    <t>นวช.พช.จว</t>
  </si>
  <si>
    <t>สพจ.สุพรรณบุรี</t>
  </si>
  <si>
    <t>,254/270</t>
  </si>
  <si>
    <t>สนามชัย</t>
  </si>
  <si>
    <t>,0896381115</t>
  </si>
  <si>
    <t>chobchi385@gmail.com</t>
  </si>
  <si>
    <t>,279/6</t>
  </si>
  <si>
    <t>หนองมะค่าโมง</t>
  </si>
  <si>
    <t>,0869380935</t>
  </si>
  <si>
    <t>นายณัฐพงศ์ วงค์เขียว</t>
  </si>
  <si>
    <t>vongkhiao.nat@hotmail.c0m</t>
  </si>
  <si>
    <t>suphit.@gmail.com</t>
  </si>
  <si>
    <t>ณ ศูนย์ศึกษาและพัฒนาชุมชนสระบุรี</t>
  </si>
  <si>
    <t>จังหวัดสุพรรณบุรี</t>
  </si>
  <si>
    <t>จังหวัดชัยนาท</t>
  </si>
  <si>
    <t>จังหวัดลพบุรี</t>
  </si>
  <si>
    <t>จังหวัดสระบุรี</t>
  </si>
  <si>
    <t>จังหวัดสิงห์บุรี</t>
  </si>
  <si>
    <t>จังหวัดอ่างทอง</t>
  </si>
  <si>
    <t>ดำเนินการวันที่  ๑๒ ธันวาคม  ๒๕๖๐</t>
  </si>
  <si>
    <t>นางสาวจารุวรรณ คำบอน</t>
  </si>
  <si>
    <t>ดำเนินการวันที่  ๑4 ธันวาคม  ๒๕๖๐</t>
  </si>
  <si>
    <t>,29/9</t>
  </si>
  <si>
    <t>ยางนอน</t>
  </si>
  <si>
    <t>,0982595846</t>
  </si>
  <si>
    <t>092-2727988</t>
  </si>
  <si>
    <t>เมืองแพร่</t>
  </si>
  <si>
    <t>นางปาริชาติ ชอบใช้</t>
  </si>
  <si>
    <t>อาสาพัฒนา</t>
  </si>
  <si>
    <t>นางสาวปรัศนี ปินไชย</t>
  </si>
  <si>
    <t>นายรุ่งโรจน์  ดวงงาม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</si>
</sst>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87" formatCode="_(* #,##0.00_);_(* \(#,##0.00\);_(* &quot;-&quot;??_);_(@_)"/>
    <numFmt numFmtId="188" formatCode="_(* #,##0_);_(* \(#,##0\);_(* &quot;-&quot;??_);_(@_)"/>
    <numFmt numFmtId="189" formatCode="[$-D000000]0\ 0000\ 00000\ 00\ 0"/>
    <numFmt numFmtId="190" formatCode="[&lt;=99999999][$-D000000]0\-####\-####;[$-D000000]#\-####\-####"/>
  </numFmts>
  <fonts count="8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IT๙"/>
      <family val="2"/>
    </font>
    <font>
      <sz val="16"/>
      <name val="TH SarabunIT๙"/>
      <family val="2"/>
    </font>
    <font>
      <sz val="14"/>
      <name val="TH SarabunIT๙"/>
      <family val="2"/>
    </font>
    <font>
      <sz val="10"/>
      <name val="TH SarabunIT๙"/>
      <family val="2"/>
    </font>
    <font>
      <sz val="16"/>
      <name val="Angsana New"/>
      <family val="1"/>
    </font>
    <font>
      <b/>
      <sz val="17"/>
      <color theme="1"/>
      <name val="TH SarabunIT๙"/>
      <family val="2"/>
    </font>
    <font>
      <sz val="17"/>
      <color theme="1"/>
      <name val="TH SarabunIT๙"/>
      <family val="2"/>
    </font>
    <font>
      <sz val="16"/>
      <color theme="1"/>
      <name val="TH SarabunIT๙"/>
      <family val="2"/>
    </font>
    <font>
      <sz val="15"/>
      <color theme="1"/>
      <name val="TH SarabunIT๙"/>
      <family val="2"/>
    </font>
    <font>
      <sz val="14"/>
      <color theme="1"/>
      <name val="TH SarabunIT๙"/>
      <family val="2"/>
    </font>
    <font>
      <b/>
      <sz val="16"/>
      <color theme="1"/>
      <name val="TH SarabunIT๙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sz val="16"/>
      <color rgb="FF0000FF"/>
      <name val="TH SarabunPSK"/>
      <family val="2"/>
    </font>
    <font>
      <sz val="14"/>
      <color rgb="FF0000FF"/>
      <name val="TH SarabunPSK"/>
      <family val="2"/>
    </font>
    <font>
      <b/>
      <sz val="16"/>
      <color rgb="FF0000FF"/>
      <name val="TH SarabunPSK"/>
      <family val="2"/>
    </font>
    <font>
      <b/>
      <sz val="14"/>
      <color rgb="FFFF0000"/>
      <name val="TH SarabunPSK"/>
      <family val="2"/>
    </font>
    <font>
      <b/>
      <sz val="14"/>
      <color rgb="FF0000FF"/>
      <name val="TH SarabunPSK"/>
      <family val="2"/>
    </font>
    <font>
      <b/>
      <sz val="14"/>
      <color rgb="FF009900"/>
      <name val="TH SarabunPSK"/>
      <family val="2"/>
    </font>
    <font>
      <b/>
      <sz val="13"/>
      <color rgb="FFFF0000"/>
      <name val="TH SarabunPSK"/>
      <family val="2"/>
    </font>
    <font>
      <b/>
      <sz val="13"/>
      <name val="TH SarabunPSK"/>
      <family val="2"/>
    </font>
    <font>
      <b/>
      <sz val="13"/>
      <color rgb="FF0000FF"/>
      <name val="TH SarabunPSK"/>
      <family val="2"/>
    </font>
    <font>
      <sz val="13"/>
      <name val="TH SarabunPSK"/>
      <family val="2"/>
    </font>
    <font>
      <sz val="13"/>
      <color rgb="FFFF0000"/>
      <name val="TH SarabunPSK"/>
      <family val="2"/>
    </font>
    <font>
      <sz val="13"/>
      <color rgb="FF0000FF"/>
      <name val="TH SarabunPSK"/>
      <family val="2"/>
    </font>
    <font>
      <sz val="18"/>
      <name val="TH SarabunPSK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4"/>
      <name val="TH SarabunIT๙"/>
      <family val="2"/>
    </font>
    <font>
      <b/>
      <sz val="12"/>
      <name val="TH SarabunIT๙"/>
      <family val="2"/>
    </font>
    <font>
      <b/>
      <sz val="13"/>
      <name val="Angsana New"/>
      <family val="1"/>
    </font>
    <font>
      <sz val="12"/>
      <name val="TH SarabunIT๙"/>
      <family val="2"/>
    </font>
    <font>
      <sz val="13"/>
      <name val="Angsana New"/>
      <family val="1"/>
    </font>
    <font>
      <u/>
      <sz val="11"/>
      <color theme="10"/>
      <name val="Tahoma"/>
      <family val="2"/>
      <charset val="222"/>
      <scheme val="minor"/>
    </font>
    <font>
      <u/>
      <sz val="13"/>
      <name val="Angsana New"/>
      <family val="1"/>
    </font>
    <font>
      <b/>
      <sz val="13"/>
      <name val="TH SarabunIT๙"/>
      <family val="2"/>
    </font>
    <font>
      <sz val="13"/>
      <name val="TH SarabunIT๙"/>
      <family val="2"/>
    </font>
    <font>
      <u/>
      <sz val="13"/>
      <color theme="10"/>
      <name val="Angsana New"/>
      <family val="1"/>
    </font>
    <font>
      <u/>
      <sz val="14"/>
      <color theme="10"/>
      <name val="Angsana New"/>
      <family val="1"/>
    </font>
    <font>
      <sz val="14"/>
      <name val="Angsana New"/>
      <family val="1"/>
    </font>
    <font>
      <u/>
      <sz val="14"/>
      <name val="Angsana New"/>
      <family val="1"/>
    </font>
    <font>
      <sz val="13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u/>
      <sz val="10"/>
      <color theme="10"/>
      <name val="Tahoma"/>
      <family val="2"/>
      <charset val="222"/>
      <scheme val="minor"/>
    </font>
    <font>
      <u/>
      <sz val="10"/>
      <color theme="10"/>
      <name val="Angsana New"/>
      <family val="1"/>
    </font>
    <font>
      <sz val="10"/>
      <name val="Angsana New"/>
      <family val="1"/>
    </font>
    <font>
      <sz val="16"/>
      <color theme="1"/>
      <name val="TH SarabunPSK"/>
      <family val="2"/>
    </font>
    <font>
      <u/>
      <sz val="10"/>
      <name val="Angsana New"/>
      <family val="1"/>
    </font>
    <font>
      <sz val="10"/>
      <color theme="1"/>
      <name val="Tahoma"/>
      <family val="2"/>
      <charset val="222"/>
      <scheme val="minor"/>
    </font>
    <font>
      <sz val="15"/>
      <name val="TH SarabunPSK"/>
      <family val="2"/>
    </font>
    <font>
      <sz val="9"/>
      <color theme="1"/>
      <name val="Tahoma"/>
      <family val="2"/>
      <charset val="222"/>
      <scheme val="minor"/>
    </font>
    <font>
      <u/>
      <sz val="11"/>
      <color theme="1"/>
      <name val="Tahoma"/>
      <family val="2"/>
      <charset val="222"/>
      <scheme val="minor"/>
    </font>
    <font>
      <b/>
      <sz val="14"/>
      <color theme="1"/>
      <name val="TH SarabunIT๙"/>
      <family val="2"/>
    </font>
    <font>
      <u/>
      <sz val="14"/>
      <color theme="1"/>
      <name val="TH SarabunIT๙"/>
      <family val="2"/>
    </font>
    <font>
      <b/>
      <sz val="11"/>
      <color theme="1"/>
      <name val="Tahoma"/>
      <family val="2"/>
      <charset val="222"/>
      <scheme val="minor"/>
    </font>
    <font>
      <sz val="14"/>
      <color rgb="FF000000"/>
      <name val="TH SarabunIT๙"/>
      <family val="2"/>
    </font>
    <font>
      <b/>
      <sz val="14"/>
      <color rgb="FF000000"/>
      <name val="TH SarabunIT๙"/>
      <family val="2"/>
    </font>
    <font>
      <sz val="18"/>
      <color theme="1"/>
      <name val="TH SarabunPSK"/>
      <family val="2"/>
    </font>
    <font>
      <u/>
      <sz val="14"/>
      <name val="TH SarabunIT๙"/>
      <family val="2"/>
    </font>
    <font>
      <b/>
      <sz val="16"/>
      <color theme="1"/>
      <name val="Tahoma"/>
      <family val="2"/>
      <charset val="222"/>
      <scheme val="minor"/>
    </font>
    <font>
      <sz val="20"/>
      <color theme="1"/>
      <name val="TH SarabunIT๙"/>
      <family val="2"/>
    </font>
    <font>
      <sz val="20"/>
      <color rgb="FF000000"/>
      <name val="TH SarabunIT๙"/>
      <family val="2"/>
    </font>
    <font>
      <sz val="20"/>
      <name val="TH SarabunIT๙"/>
      <family val="2"/>
    </font>
    <font>
      <sz val="14"/>
      <color rgb="FFFF0000"/>
      <name val="TH SarabunIT๙"/>
      <family val="2"/>
    </font>
    <font>
      <b/>
      <sz val="12"/>
      <color theme="1"/>
      <name val="TH SarabunIT๙"/>
      <family val="2"/>
    </font>
    <font>
      <sz val="12"/>
      <color theme="1"/>
      <name val="TH SarabunIT๙"/>
      <family val="2"/>
    </font>
    <font>
      <sz val="12"/>
      <color rgb="FFFF0000"/>
      <name val="TH SarabunIT๙"/>
      <family val="2"/>
    </font>
    <font>
      <b/>
      <sz val="14"/>
      <name val="Tahoma"/>
      <family val="2"/>
      <charset val="222"/>
      <scheme val="minor"/>
    </font>
    <font>
      <sz val="14"/>
      <name val="Tahoma"/>
      <family val="2"/>
      <charset val="222"/>
      <scheme val="minor"/>
    </font>
    <font>
      <sz val="10"/>
      <name val="Tahoma"/>
      <family val="2"/>
    </font>
    <font>
      <b/>
      <sz val="10"/>
      <name val="Tahoma"/>
      <family val="2"/>
    </font>
    <font>
      <u/>
      <sz val="10"/>
      <name val="Tahoma"/>
      <family val="2"/>
    </font>
    <font>
      <u/>
      <sz val="11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darkDown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836">
    <xf numFmtId="0" fontId="0" fillId="0" borderId="0" xfId="0"/>
    <xf numFmtId="0" fontId="3" fillId="0" borderId="0" xfId="0" applyFont="1" applyAlignment="1"/>
    <xf numFmtId="187" fontId="4" fillId="0" borderId="1" xfId="1" applyNumberFormat="1" applyFont="1" applyBorder="1" applyAlignment="1">
      <alignment horizontal="center"/>
    </xf>
    <xf numFmtId="187" fontId="4" fillId="0" borderId="2" xfId="1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187" fontId="3" fillId="0" borderId="3" xfId="1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 applyAlignment="1"/>
    <xf numFmtId="187" fontId="3" fillId="0" borderId="4" xfId="1" applyNumberFormat="1" applyFont="1" applyBorder="1" applyAlignment="1"/>
    <xf numFmtId="0" fontId="3" fillId="0" borderId="5" xfId="0" applyFont="1" applyBorder="1" applyAlignment="1">
      <alignment horizontal="center"/>
    </xf>
    <xf numFmtId="0" fontId="3" fillId="0" borderId="5" xfId="0" applyFont="1" applyBorder="1" applyAlignment="1"/>
    <xf numFmtId="187" fontId="3" fillId="0" borderId="5" xfId="1" applyNumberFormat="1" applyFont="1" applyBorder="1" applyAlignment="1"/>
    <xf numFmtId="3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/>
    <xf numFmtId="187" fontId="3" fillId="0" borderId="6" xfId="1" applyNumberFormat="1" applyFont="1" applyBorder="1" applyAlignment="1"/>
    <xf numFmtId="0" fontId="3" fillId="0" borderId="0" xfId="0" applyFont="1" applyBorder="1" applyAlignment="1">
      <alignment horizontal="center"/>
    </xf>
    <xf numFmtId="0" fontId="2" fillId="0" borderId="0" xfId="0" applyFont="1" applyBorder="1" applyAlignment="1"/>
    <xf numFmtId="187" fontId="3" fillId="0" borderId="0" xfId="1" applyNumberFormat="1" applyFont="1" applyBorder="1" applyAlignment="1"/>
    <xf numFmtId="0" fontId="3" fillId="0" borderId="0" xfId="0" applyFont="1" applyAlignment="1">
      <alignment horizontal="center"/>
    </xf>
    <xf numFmtId="187" fontId="3" fillId="0" borderId="0" xfId="1" applyNumberFormat="1" applyFont="1" applyAlignment="1"/>
    <xf numFmtId="0" fontId="6" fillId="0" borderId="0" xfId="0" applyFont="1" applyAlignment="1"/>
    <xf numFmtId="188" fontId="3" fillId="0" borderId="4" xfId="1" applyNumberFormat="1" applyFont="1" applyBorder="1" applyAlignment="1"/>
    <xf numFmtId="188" fontId="3" fillId="0" borderId="5" xfId="1" applyNumberFormat="1" applyFont="1" applyBorder="1" applyAlignment="1"/>
    <xf numFmtId="188" fontId="3" fillId="0" borderId="6" xfId="1" applyNumberFormat="1" applyFont="1" applyBorder="1" applyAlignment="1"/>
    <xf numFmtId="188" fontId="3" fillId="0" borderId="7" xfId="1" applyNumberFormat="1" applyFont="1" applyBorder="1" applyAlignment="1"/>
    <xf numFmtId="188" fontId="3" fillId="0" borderId="5" xfId="0" applyNumberFormat="1" applyFont="1" applyBorder="1" applyAlignment="1"/>
    <xf numFmtId="188" fontId="3" fillId="0" borderId="0" xfId="0" applyNumberFormat="1" applyFont="1" applyAlignment="1"/>
    <xf numFmtId="0" fontId="3" fillId="0" borderId="8" xfId="0" applyFont="1" applyBorder="1" applyAlignment="1">
      <alignment horizontal="center"/>
    </xf>
    <xf numFmtId="0" fontId="3" fillId="0" borderId="8" xfId="0" applyFont="1" applyBorder="1" applyAlignment="1"/>
    <xf numFmtId="188" fontId="3" fillId="0" borderId="8" xfId="1" applyNumberFormat="1" applyFont="1" applyBorder="1" applyAlignment="1"/>
    <xf numFmtId="0" fontId="9" fillId="0" borderId="5" xfId="0" applyFont="1" applyBorder="1"/>
    <xf numFmtId="0" fontId="9" fillId="0" borderId="5" xfId="0" applyFont="1" applyBorder="1" applyAlignment="1">
      <alignment horizontal="left"/>
    </xf>
    <xf numFmtId="0" fontId="9" fillId="0" borderId="5" xfId="0" applyFont="1" applyBorder="1" applyAlignment="1">
      <alignment horizontal="center"/>
    </xf>
    <xf numFmtId="0" fontId="3" fillId="0" borderId="5" xfId="0" applyFont="1" applyBorder="1"/>
    <xf numFmtId="0" fontId="9" fillId="0" borderId="1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8" xfId="0" applyFont="1" applyBorder="1"/>
    <xf numFmtId="0" fontId="9" fillId="0" borderId="8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10" fillId="0" borderId="5" xfId="0" applyFont="1" applyBorder="1"/>
    <xf numFmtId="0" fontId="9" fillId="0" borderId="4" xfId="0" applyFont="1" applyBorder="1"/>
    <xf numFmtId="0" fontId="11" fillId="0" borderId="4" xfId="0" applyFont="1" applyBorder="1"/>
    <xf numFmtId="0" fontId="9" fillId="0" borderId="0" xfId="0" applyFont="1"/>
    <xf numFmtId="0" fontId="12" fillId="0" borderId="9" xfId="0" applyFont="1" applyBorder="1" applyAlignment="1">
      <alignment horizontal="center"/>
    </xf>
    <xf numFmtId="0" fontId="12" fillId="0" borderId="9" xfId="0" applyFont="1" applyBorder="1" applyAlignment="1">
      <alignment horizontal="left"/>
    </xf>
    <xf numFmtId="0" fontId="12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3" xfId="0" applyFont="1" applyBorder="1"/>
    <xf numFmtId="0" fontId="9" fillId="0" borderId="14" xfId="0" applyFont="1" applyBorder="1"/>
    <xf numFmtId="0" fontId="9" fillId="0" borderId="15" xfId="0" applyFont="1" applyBorder="1"/>
    <xf numFmtId="0" fontId="9" fillId="0" borderId="16" xfId="0" applyFont="1" applyBorder="1"/>
    <xf numFmtId="0" fontId="9" fillId="0" borderId="6" xfId="0" applyFont="1" applyBorder="1" applyAlignment="1">
      <alignment horizontal="center"/>
    </xf>
    <xf numFmtId="0" fontId="9" fillId="0" borderId="6" xfId="0" applyFont="1" applyBorder="1"/>
    <xf numFmtId="0" fontId="9" fillId="0" borderId="17" xfId="0" applyFont="1" applyBorder="1"/>
    <xf numFmtId="0" fontId="9" fillId="0" borderId="18" xfId="0" applyFont="1" applyBorder="1"/>
    <xf numFmtId="0" fontId="9" fillId="0" borderId="13" xfId="0" applyFont="1" applyBorder="1" applyAlignment="1">
      <alignment horizontal="left"/>
    </xf>
    <xf numFmtId="0" fontId="9" fillId="0" borderId="15" xfId="0" applyFont="1" applyBorder="1" applyAlignment="1">
      <alignment horizontal="left"/>
    </xf>
    <xf numFmtId="0" fontId="9" fillId="0" borderId="19" xfId="0" applyFont="1" applyBorder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14" fillId="0" borderId="0" xfId="0" applyFont="1"/>
    <xf numFmtId="0" fontId="15" fillId="0" borderId="3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24" xfId="0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0" borderId="25" xfId="0" applyFont="1" applyBorder="1" applyAlignment="1">
      <alignment horizontal="center"/>
    </xf>
    <xf numFmtId="0" fontId="16" fillId="2" borderId="24" xfId="0" applyFont="1" applyFill="1" applyBorder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8" fillId="0" borderId="3" xfId="0" applyFont="1" applyBorder="1"/>
    <xf numFmtId="0" fontId="13" fillId="0" borderId="3" xfId="0" applyFont="1" applyFill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3" fillId="0" borderId="2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49" fontId="14" fillId="0" borderId="3" xfId="0" applyNumberFormat="1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20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/>
    </xf>
    <xf numFmtId="0" fontId="17" fillId="0" borderId="3" xfId="0" applyFont="1" applyBorder="1" applyAlignment="1">
      <alignment horizontal="center" shrinkToFit="1"/>
    </xf>
    <xf numFmtId="0" fontId="15" fillId="0" borderId="3" xfId="0" applyFont="1" applyFill="1" applyBorder="1" applyAlignment="1">
      <alignment horizontal="center" shrinkToFit="1"/>
    </xf>
    <xf numFmtId="0" fontId="17" fillId="0" borderId="3" xfId="0" applyFont="1" applyFill="1" applyBorder="1" applyAlignment="1">
      <alignment horizontal="center" shrinkToFit="1"/>
    </xf>
    <xf numFmtId="0" fontId="14" fillId="0" borderId="3" xfId="0" applyFont="1" applyBorder="1" applyAlignment="1">
      <alignment horizontal="left" shrinkToFit="1"/>
    </xf>
    <xf numFmtId="0" fontId="14" fillId="0" borderId="3" xfId="0" applyFont="1" applyBorder="1" applyAlignment="1">
      <alignment shrinkToFit="1"/>
    </xf>
    <xf numFmtId="0" fontId="16" fillId="0" borderId="2" xfId="0" applyFont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20" fillId="0" borderId="3" xfId="0" applyFont="1" applyBorder="1" applyAlignment="1">
      <alignment horizontal="left"/>
    </xf>
    <xf numFmtId="0" fontId="18" fillId="0" borderId="3" xfId="0" applyFont="1" applyFill="1" applyBorder="1" applyAlignment="1">
      <alignment horizontal="left"/>
    </xf>
    <xf numFmtId="0" fontId="19" fillId="2" borderId="3" xfId="0" applyFont="1" applyFill="1" applyBorder="1" applyAlignment="1">
      <alignment horizontal="center"/>
    </xf>
    <xf numFmtId="0" fontId="18" fillId="0" borderId="0" xfId="0" applyFont="1"/>
    <xf numFmtId="0" fontId="22" fillId="0" borderId="3" xfId="0" applyFont="1" applyBorder="1" applyAlignment="1">
      <alignment horizontal="center"/>
    </xf>
    <xf numFmtId="1" fontId="14" fillId="0" borderId="3" xfId="0" applyNumberFormat="1" applyFont="1" applyBorder="1" applyAlignment="1">
      <alignment horizontal="center"/>
    </xf>
    <xf numFmtId="0" fontId="14" fillId="0" borderId="3" xfId="0" applyFont="1" applyFill="1" applyBorder="1" applyAlignment="1">
      <alignment horizontal="left"/>
    </xf>
    <xf numFmtId="0" fontId="15" fillId="0" borderId="3" xfId="0" applyFont="1" applyBorder="1"/>
    <xf numFmtId="0" fontId="16" fillId="0" borderId="1" xfId="0" applyFont="1" applyFill="1" applyBorder="1" applyAlignment="1">
      <alignment horizontal="center"/>
    </xf>
    <xf numFmtId="0" fontId="16" fillId="0" borderId="24" xfId="0" applyFont="1" applyFill="1" applyBorder="1" applyAlignment="1">
      <alignment horizontal="center"/>
    </xf>
    <xf numFmtId="0" fontId="19" fillId="0" borderId="3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14" fillId="0" borderId="3" xfId="0" applyFont="1" applyBorder="1"/>
    <xf numFmtId="0" fontId="14" fillId="0" borderId="3" xfId="0" applyFont="1" applyBorder="1" applyAlignment="1">
      <alignment horizontal="left"/>
    </xf>
    <xf numFmtId="0" fontId="15" fillId="0" borderId="3" xfId="0" applyFont="1" applyBorder="1" applyAlignment="1">
      <alignment horizontal="center" shrinkToFit="1"/>
    </xf>
    <xf numFmtId="0" fontId="15" fillId="0" borderId="22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/>
    </xf>
    <xf numFmtId="0" fontId="18" fillId="0" borderId="3" xfId="0" applyFont="1" applyBorder="1" applyAlignment="1">
      <alignment horizontal="left"/>
    </xf>
    <xf numFmtId="0" fontId="19" fillId="0" borderId="3" xfId="0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2" fillId="0" borderId="3" xfId="0" applyFont="1" applyFill="1" applyBorder="1" applyAlignment="1">
      <alignment horizontal="center"/>
    </xf>
    <xf numFmtId="0" fontId="22" fillId="2" borderId="3" xfId="0" applyFont="1" applyFill="1" applyBorder="1" applyAlignment="1">
      <alignment horizontal="center"/>
    </xf>
    <xf numFmtId="0" fontId="21" fillId="0" borderId="3" xfId="0" applyFont="1" applyBorder="1" applyAlignment="1">
      <alignment horizontal="center" shrinkToFit="1"/>
    </xf>
    <xf numFmtId="0" fontId="20" fillId="0" borderId="0" xfId="0" applyFont="1"/>
    <xf numFmtId="0" fontId="18" fillId="0" borderId="3" xfId="0" applyFont="1" applyBorder="1" applyAlignment="1">
      <alignment horizontal="center"/>
    </xf>
    <xf numFmtId="0" fontId="23" fillId="0" borderId="3" xfId="0" applyFont="1" applyBorder="1" applyAlignment="1">
      <alignment horizontal="center"/>
    </xf>
    <xf numFmtId="0" fontId="20" fillId="0" borderId="3" xfId="0" applyFont="1" applyBorder="1"/>
    <xf numFmtId="0" fontId="24" fillId="0" borderId="3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19" fillId="0" borderId="11" xfId="0" applyFont="1" applyBorder="1" applyAlignment="1">
      <alignment horizontal="center"/>
    </xf>
    <xf numFmtId="0" fontId="16" fillId="0" borderId="21" xfId="0" applyFont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8" fillId="0" borderId="3" xfId="0" applyFont="1" applyBorder="1" applyAlignment="1">
      <alignment horizontal="left" shrinkToFit="1"/>
    </xf>
    <xf numFmtId="0" fontId="17" fillId="0" borderId="3" xfId="0" applyFont="1" applyBorder="1"/>
    <xf numFmtId="0" fontId="18" fillId="0" borderId="3" xfId="0" applyFont="1" applyBorder="1" applyAlignment="1">
      <alignment shrinkToFit="1"/>
    </xf>
    <xf numFmtId="0" fontId="14" fillId="0" borderId="0" xfId="0" applyFont="1" applyBorder="1"/>
    <xf numFmtId="0" fontId="26" fillId="0" borderId="1" xfId="0" applyFont="1" applyBorder="1" applyAlignment="1">
      <alignment horizontal="center"/>
    </xf>
    <xf numFmtId="0" fontId="27" fillId="0" borderId="24" xfId="0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9" fillId="0" borderId="3" xfId="0" applyFont="1" applyBorder="1" applyAlignment="1">
      <alignment horizontal="center"/>
    </xf>
    <xf numFmtId="0" fontId="30" fillId="0" borderId="3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29" fillId="0" borderId="3" xfId="0" applyFont="1" applyBorder="1" applyAlignment="1">
      <alignment horizontal="center" shrinkToFit="1"/>
    </xf>
    <xf numFmtId="0" fontId="29" fillId="0" borderId="3" xfId="0" applyFont="1" applyFill="1" applyBorder="1" applyAlignment="1">
      <alignment horizontal="center" shrinkToFit="1"/>
    </xf>
    <xf numFmtId="0" fontId="31" fillId="0" borderId="3" xfId="0" applyFont="1" applyBorder="1" applyAlignment="1">
      <alignment horizontal="center" shrinkToFit="1"/>
    </xf>
    <xf numFmtId="0" fontId="30" fillId="0" borderId="3" xfId="0" applyFont="1" applyFill="1" applyBorder="1" applyAlignment="1">
      <alignment horizontal="center" shrinkToFit="1"/>
    </xf>
    <xf numFmtId="0" fontId="29" fillId="0" borderId="0" xfId="0" applyFont="1"/>
    <xf numFmtId="0" fontId="30" fillId="0" borderId="11" xfId="0" applyFont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24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16" fillId="0" borderId="12" xfId="0" applyFont="1" applyBorder="1" applyAlignment="1">
      <alignment horizontal="center"/>
    </xf>
    <xf numFmtId="0" fontId="3" fillId="0" borderId="0" xfId="0" applyFont="1"/>
    <xf numFmtId="0" fontId="2" fillId="0" borderId="9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6" xfId="0" applyFont="1" applyBorder="1"/>
    <xf numFmtId="0" fontId="3" fillId="0" borderId="0" xfId="0" applyFont="1" applyBorder="1"/>
    <xf numFmtId="0" fontId="14" fillId="0" borderId="4" xfId="0" applyFont="1" applyFill="1" applyBorder="1" applyAlignment="1">
      <alignment horizontal="left"/>
    </xf>
    <xf numFmtId="0" fontId="3" fillId="0" borderId="4" xfId="0" applyFont="1" applyBorder="1"/>
    <xf numFmtId="0" fontId="14" fillId="0" borderId="5" xfId="0" applyFont="1" applyFill="1" applyBorder="1" applyAlignment="1">
      <alignment horizontal="left"/>
    </xf>
    <xf numFmtId="0" fontId="14" fillId="0" borderId="5" xfId="0" applyFont="1" applyBorder="1" applyAlignment="1">
      <alignment horizontal="left"/>
    </xf>
    <xf numFmtId="0" fontId="14" fillId="0" borderId="4" xfId="0" applyFont="1" applyBorder="1"/>
    <xf numFmtId="0" fontId="14" fillId="0" borderId="5" xfId="0" applyFont="1" applyBorder="1"/>
    <xf numFmtId="0" fontId="3" fillId="0" borderId="8" xfId="0" applyFont="1" applyBorder="1"/>
    <xf numFmtId="0" fontId="14" fillId="0" borderId="21" xfId="0" applyFont="1" applyBorder="1"/>
    <xf numFmtId="0" fontId="15" fillId="0" borderId="12" xfId="0" applyFont="1" applyBorder="1" applyAlignment="1">
      <alignment horizontal="center"/>
    </xf>
    <xf numFmtId="0" fontId="14" fillId="0" borderId="5" xfId="0" applyFont="1" applyBorder="1" applyAlignment="1">
      <alignment shrinkToFit="1"/>
    </xf>
    <xf numFmtId="0" fontId="35" fillId="0" borderId="3" xfId="0" applyFont="1" applyBorder="1" applyAlignment="1">
      <alignment horizontal="center"/>
    </xf>
    <xf numFmtId="0" fontId="35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6" fillId="0" borderId="29" xfId="0" applyFont="1" applyBorder="1" applyAlignment="1">
      <alignment horizontal="center" vertical="center"/>
    </xf>
    <xf numFmtId="0" fontId="36" fillId="0" borderId="14" xfId="0" applyFont="1" applyBorder="1" applyAlignment="1">
      <alignment horizontal="center" vertical="center"/>
    </xf>
    <xf numFmtId="0" fontId="35" fillId="0" borderId="14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37" fillId="0" borderId="4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/>
    </xf>
    <xf numFmtId="0" fontId="4" fillId="0" borderId="10" xfId="0" applyFont="1" applyBorder="1"/>
    <xf numFmtId="0" fontId="38" fillId="0" borderId="30" xfId="0" applyFont="1" applyBorder="1"/>
    <xf numFmtId="0" fontId="38" fillId="0" borderId="31" xfId="0" applyFont="1" applyBorder="1"/>
    <xf numFmtId="0" fontId="4" fillId="0" borderId="31" xfId="0" applyFont="1" applyBorder="1" applyAlignment="1">
      <alignment horizontal="center"/>
    </xf>
    <xf numFmtId="0" fontId="39" fillId="0" borderId="1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38" fillId="0" borderId="28" xfId="0" applyFont="1" applyBorder="1"/>
    <xf numFmtId="0" fontId="38" fillId="0" borderId="16" xfId="0" applyFont="1" applyBorder="1" applyAlignment="1">
      <alignment horizontal="left"/>
    </xf>
    <xf numFmtId="0" fontId="4" fillId="0" borderId="16" xfId="0" applyFont="1" applyBorder="1" applyAlignment="1">
      <alignment horizontal="center"/>
    </xf>
    <xf numFmtId="0" fontId="39" fillId="0" borderId="5" xfId="0" applyFont="1" applyBorder="1" applyAlignment="1">
      <alignment horizontal="center"/>
    </xf>
    <xf numFmtId="0" fontId="41" fillId="0" borderId="5" xfId="2" applyFont="1" applyBorder="1" applyAlignment="1">
      <alignment horizontal="center"/>
    </xf>
    <xf numFmtId="0" fontId="4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8" fillId="0" borderId="28" xfId="0" applyFont="1" applyBorder="1" applyAlignment="1">
      <alignment horizontal="left"/>
    </xf>
    <xf numFmtId="0" fontId="4" fillId="0" borderId="5" xfId="2" applyFont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38" fillId="0" borderId="32" xfId="0" applyFont="1" applyBorder="1" applyAlignment="1">
      <alignment horizontal="left"/>
    </xf>
    <xf numFmtId="0" fontId="38" fillId="0" borderId="18" xfId="0" applyFont="1" applyBorder="1" applyAlignment="1">
      <alignment horizontal="left"/>
    </xf>
    <xf numFmtId="0" fontId="4" fillId="0" borderId="18" xfId="0" applyFont="1" applyBorder="1" applyAlignment="1">
      <alignment horizontal="center"/>
    </xf>
    <xf numFmtId="0" fontId="41" fillId="0" borderId="6" xfId="2" applyFont="1" applyBorder="1" applyAlignment="1">
      <alignment horizontal="center"/>
    </xf>
    <xf numFmtId="0" fontId="38" fillId="0" borderId="16" xfId="0" applyFont="1" applyBorder="1" applyAlignment="1">
      <alignment horizontal="center"/>
    </xf>
    <xf numFmtId="16" fontId="4" fillId="0" borderId="16" xfId="0" applyNumberFormat="1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4" fillId="0" borderId="6" xfId="0" applyFont="1" applyBorder="1"/>
    <xf numFmtId="0" fontId="39" fillId="0" borderId="6" xfId="0" applyFont="1" applyBorder="1" applyAlignment="1">
      <alignment horizontal="center"/>
    </xf>
    <xf numFmtId="0" fontId="35" fillId="0" borderId="24" xfId="0" applyFont="1" applyBorder="1" applyAlignment="1">
      <alignment horizontal="center" vertical="center"/>
    </xf>
    <xf numFmtId="16" fontId="4" fillId="0" borderId="18" xfId="0" applyNumberFormat="1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38" fillId="0" borderId="0" xfId="0" applyFont="1" applyBorder="1"/>
    <xf numFmtId="0" fontId="4" fillId="0" borderId="0" xfId="0" applyFont="1"/>
    <xf numFmtId="0" fontId="38" fillId="0" borderId="0" xfId="0" applyFont="1"/>
    <xf numFmtId="0" fontId="4" fillId="0" borderId="0" xfId="0" applyFont="1" applyAlignment="1">
      <alignment horizontal="center"/>
    </xf>
    <xf numFmtId="0" fontId="39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/>
    </xf>
    <xf numFmtId="0" fontId="35" fillId="0" borderId="29" xfId="0" applyFont="1" applyBorder="1" applyAlignment="1">
      <alignment horizontal="center" vertical="center"/>
    </xf>
    <xf numFmtId="0" fontId="43" fillId="0" borderId="5" xfId="0" applyFont="1" applyBorder="1" applyAlignment="1">
      <alignment horizontal="center"/>
    </xf>
    <xf numFmtId="0" fontId="44" fillId="0" borderId="5" xfId="2" applyFont="1" applyBorder="1" applyAlignment="1">
      <alignment horizontal="center"/>
    </xf>
    <xf numFmtId="0" fontId="43" fillId="0" borderId="6" xfId="0" applyFont="1" applyBorder="1" applyAlignment="1">
      <alignment horizontal="center"/>
    </xf>
    <xf numFmtId="0" fontId="43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4" fillId="0" borderId="28" xfId="0" applyFont="1" applyBorder="1"/>
    <xf numFmtId="0" fontId="4" fillId="0" borderId="4" xfId="0" applyFont="1" applyBorder="1" applyAlignment="1">
      <alignment horizontal="center"/>
    </xf>
    <xf numFmtId="17" fontId="4" fillId="0" borderId="5" xfId="0" applyNumberFormat="1" applyFont="1" applyBorder="1" applyAlignment="1">
      <alignment horizontal="center"/>
    </xf>
    <xf numFmtId="0" fontId="40" fillId="0" borderId="5" xfId="2" applyBorder="1" applyAlignment="1">
      <alignment horizontal="center"/>
    </xf>
    <xf numFmtId="16" fontId="4" fillId="0" borderId="5" xfId="0" applyNumberFormat="1" applyFont="1" applyBorder="1" applyAlignment="1">
      <alignment horizontal="center"/>
    </xf>
    <xf numFmtId="0" fontId="41" fillId="0" borderId="0" xfId="2" applyFont="1" applyBorder="1" applyAlignment="1">
      <alignment horizontal="center"/>
    </xf>
    <xf numFmtId="0" fontId="4" fillId="0" borderId="28" xfId="0" applyFont="1" applyBorder="1" applyAlignment="1">
      <alignment horizontal="left"/>
    </xf>
    <xf numFmtId="0" fontId="45" fillId="0" borderId="5" xfId="2" applyFont="1" applyBorder="1" applyAlignment="1">
      <alignment horizontal="center"/>
    </xf>
    <xf numFmtId="0" fontId="46" fillId="0" borderId="5" xfId="0" applyFont="1" applyBorder="1" applyAlignment="1">
      <alignment horizontal="center"/>
    </xf>
    <xf numFmtId="0" fontId="47" fillId="0" borderId="5" xfId="2" applyFont="1" applyBorder="1" applyAlignment="1">
      <alignment horizontal="center"/>
    </xf>
    <xf numFmtId="0" fontId="14" fillId="0" borderId="6" xfId="0" applyFont="1" applyBorder="1"/>
    <xf numFmtId="0" fontId="44" fillId="0" borderId="6" xfId="2" applyFont="1" applyBorder="1" applyAlignment="1">
      <alignment horizontal="center"/>
    </xf>
    <xf numFmtId="0" fontId="44" fillId="0" borderId="0" xfId="2" applyFont="1" applyBorder="1" applyAlignment="1">
      <alignment horizontal="center"/>
    </xf>
    <xf numFmtId="0" fontId="4" fillId="0" borderId="32" xfId="0" applyFont="1" applyBorder="1" applyAlignment="1">
      <alignment horizontal="left"/>
    </xf>
    <xf numFmtId="16" fontId="4" fillId="0" borderId="6" xfId="0" applyNumberFormat="1" applyFont="1" applyBorder="1" applyAlignment="1">
      <alignment horizontal="center"/>
    </xf>
    <xf numFmtId="0" fontId="43" fillId="0" borderId="0" xfId="0" applyFont="1"/>
    <xf numFmtId="0" fontId="14" fillId="0" borderId="6" xfId="0" applyFont="1" applyBorder="1" applyAlignment="1">
      <alignment shrinkToFit="1"/>
    </xf>
    <xf numFmtId="0" fontId="43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4" xfId="0" applyFont="1" applyBorder="1"/>
    <xf numFmtId="0" fontId="4" fillId="0" borderId="29" xfId="0" applyFont="1" applyBorder="1"/>
    <xf numFmtId="0" fontId="4" fillId="0" borderId="14" xfId="0" applyFont="1" applyBorder="1" applyAlignment="1">
      <alignment horizontal="center"/>
    </xf>
    <xf numFmtId="0" fontId="14" fillId="0" borderId="6" xfId="0" applyFont="1" applyFill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8" fillId="0" borderId="5" xfId="0" applyFont="1" applyBorder="1"/>
    <xf numFmtId="0" fontId="48" fillId="0" borderId="6" xfId="0" applyFont="1" applyBorder="1"/>
    <xf numFmtId="0" fontId="35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8" fillId="0" borderId="0" xfId="0" applyFont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49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9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32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vertical="center" shrinkToFit="1"/>
    </xf>
    <xf numFmtId="0" fontId="8" fillId="0" borderId="5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50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32" fillId="0" borderId="4" xfId="0" applyFont="1" applyFill="1" applyBorder="1" applyAlignment="1">
      <alignment horizontal="left" vertical="center"/>
    </xf>
    <xf numFmtId="0" fontId="32" fillId="0" borderId="5" xfId="0" applyFont="1" applyFill="1" applyBorder="1" applyAlignment="1">
      <alignment horizontal="left" vertical="center"/>
    </xf>
    <xf numFmtId="0" fontId="32" fillId="0" borderId="5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32" fillId="0" borderId="4" xfId="0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32" fillId="0" borderId="5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32" fillId="0" borderId="4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0" fillId="0" borderId="8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5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51" fillId="0" borderId="5" xfId="2" applyFont="1" applyBorder="1" applyAlignment="1">
      <alignment horizontal="center"/>
    </xf>
    <xf numFmtId="0" fontId="52" fillId="0" borderId="5" xfId="2" applyFont="1" applyBorder="1" applyAlignment="1">
      <alignment horizontal="center"/>
    </xf>
    <xf numFmtId="0" fontId="53" fillId="0" borderId="5" xfId="0" applyFont="1" applyBorder="1" applyAlignment="1">
      <alignment horizontal="center"/>
    </xf>
    <xf numFmtId="0" fontId="53" fillId="0" borderId="6" xfId="0" applyFont="1" applyBorder="1" applyAlignment="1">
      <alignment horizontal="center"/>
    </xf>
    <xf numFmtId="0" fontId="54" fillId="0" borderId="5" xfId="0" applyFont="1" applyBorder="1"/>
    <xf numFmtId="0" fontId="38" fillId="0" borderId="5" xfId="0" applyFont="1" applyBorder="1"/>
    <xf numFmtId="0" fontId="53" fillId="0" borderId="4" xfId="0" applyFont="1" applyBorder="1" applyAlignment="1">
      <alignment horizontal="center"/>
    </xf>
    <xf numFmtId="0" fontId="55" fillId="0" borderId="5" xfId="2" applyFont="1" applyBorder="1" applyAlignment="1">
      <alignment horizontal="center"/>
    </xf>
    <xf numFmtId="0" fontId="53" fillId="0" borderId="4" xfId="0" applyFont="1" applyBorder="1" applyAlignment="1">
      <alignment horizontal="center" vertical="center"/>
    </xf>
    <xf numFmtId="0" fontId="53" fillId="0" borderId="0" xfId="0" applyFont="1" applyBorder="1" applyAlignment="1">
      <alignment horizontal="center"/>
    </xf>
    <xf numFmtId="0" fontId="55" fillId="0" borderId="6" xfId="2" applyFont="1" applyBorder="1" applyAlignment="1">
      <alignment horizontal="center"/>
    </xf>
    <xf numFmtId="0" fontId="55" fillId="0" borderId="0" xfId="2" applyFont="1" applyBorder="1" applyAlignment="1">
      <alignment horizontal="center"/>
    </xf>
    <xf numFmtId="0" fontId="52" fillId="0" borderId="6" xfId="2" applyFont="1" applyBorder="1" applyAlignment="1">
      <alignment horizontal="center"/>
    </xf>
    <xf numFmtId="0" fontId="52" fillId="0" borderId="0" xfId="2" applyFont="1" applyBorder="1" applyAlignment="1">
      <alignment horizontal="center"/>
    </xf>
    <xf numFmtId="0" fontId="5" fillId="0" borderId="0" xfId="0" applyFont="1"/>
    <xf numFmtId="0" fontId="53" fillId="0" borderId="0" xfId="0" applyFont="1" applyAlignment="1">
      <alignment horizontal="center"/>
    </xf>
    <xf numFmtId="0" fontId="56" fillId="0" borderId="24" xfId="0" applyFont="1" applyBorder="1"/>
    <xf numFmtId="0" fontId="56" fillId="0" borderId="5" xfId="0" applyFont="1" applyBorder="1"/>
    <xf numFmtId="0" fontId="56" fillId="0" borderId="4" xfId="0" applyFont="1" applyBorder="1"/>
    <xf numFmtId="17" fontId="38" fillId="0" borderId="5" xfId="0" applyNumberFormat="1" applyFont="1" applyBorder="1" applyAlignment="1">
      <alignment horizontal="center"/>
    </xf>
    <xf numFmtId="0" fontId="57" fillId="0" borderId="5" xfId="0" applyFont="1" applyBorder="1"/>
    <xf numFmtId="0" fontId="58" fillId="0" borderId="5" xfId="0" applyFont="1" applyBorder="1"/>
    <xf numFmtId="0" fontId="4" fillId="0" borderId="13" xfId="0" applyFont="1" applyBorder="1" applyAlignment="1">
      <alignment horizontal="left"/>
    </xf>
    <xf numFmtId="0" fontId="48" fillId="0" borderId="10" xfId="0" applyFont="1" applyBorder="1"/>
    <xf numFmtId="0" fontId="35" fillId="0" borderId="12" xfId="0" applyFont="1" applyBorder="1" applyAlignment="1">
      <alignment horizontal="center"/>
    </xf>
    <xf numFmtId="0" fontId="4" fillId="0" borderId="15" xfId="0" applyFont="1" applyBorder="1"/>
    <xf numFmtId="0" fontId="4" fillId="0" borderId="10" xfId="0" applyFont="1" applyBorder="1" applyAlignment="1">
      <alignment horizontal="left"/>
    </xf>
    <xf numFmtId="0" fontId="58" fillId="0" borderId="24" xfId="0" applyFont="1" applyBorder="1"/>
    <xf numFmtId="0" fontId="56" fillId="0" borderId="5" xfId="0" applyFont="1" applyBorder="1" applyAlignment="1">
      <alignment horizontal="left" vertical="center"/>
    </xf>
    <xf numFmtId="0" fontId="52" fillId="0" borderId="5" xfId="2" applyFont="1" applyBorder="1" applyAlignment="1">
      <alignment horizontal="left" vertical="center"/>
    </xf>
    <xf numFmtId="0" fontId="59" fillId="0" borderId="5" xfId="2" applyFont="1" applyBorder="1" applyAlignment="1">
      <alignment horizontal="left" vertical="center"/>
    </xf>
    <xf numFmtId="0" fontId="40" fillId="0" borderId="24" xfId="2" applyBorder="1"/>
    <xf numFmtId="0" fontId="40" fillId="0" borderId="2" xfId="2" applyBorder="1"/>
    <xf numFmtId="0" fontId="40" fillId="0" borderId="5" xfId="2" applyBorder="1"/>
    <xf numFmtId="0" fontId="40" fillId="0" borderId="6" xfId="2" applyBorder="1"/>
    <xf numFmtId="1" fontId="4" fillId="0" borderId="5" xfId="0" applyNumberFormat="1" applyFont="1" applyBorder="1" applyAlignment="1">
      <alignment horizontal="center"/>
    </xf>
    <xf numFmtId="0" fontId="35" fillId="0" borderId="1" xfId="0" applyFont="1" applyBorder="1" applyAlignment="1">
      <alignment horizontal="center"/>
    </xf>
    <xf numFmtId="1" fontId="4" fillId="0" borderId="16" xfId="0" applyNumberFormat="1" applyFont="1" applyBorder="1" applyAlignment="1">
      <alignment horizontal="center"/>
    </xf>
    <xf numFmtId="0" fontId="36" fillId="0" borderId="3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6" fillId="0" borderId="1" xfId="0" applyFont="1" applyBorder="1" applyAlignment="1">
      <alignment horizontal="center"/>
    </xf>
    <xf numFmtId="0" fontId="38" fillId="0" borderId="18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14" xfId="0" applyFont="1" applyBorder="1" applyAlignment="1">
      <alignment horizontal="center"/>
    </xf>
    <xf numFmtId="1" fontId="38" fillId="0" borderId="16" xfId="0" applyNumberFormat="1" applyFont="1" applyBorder="1" applyAlignment="1">
      <alignment horizontal="center"/>
    </xf>
    <xf numFmtId="0" fontId="38" fillId="0" borderId="31" xfId="0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35" fillId="0" borderId="12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11" fillId="0" borderId="5" xfId="0" applyFont="1" applyBorder="1" applyAlignment="1">
      <alignment horizontal="left"/>
    </xf>
    <xf numFmtId="0" fontId="11" fillId="0" borderId="5" xfId="2" applyFont="1" applyBorder="1" applyAlignment="1">
      <alignment horizontal="left"/>
    </xf>
    <xf numFmtId="0" fontId="11" fillId="0" borderId="6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0" fontId="61" fillId="0" borderId="5" xfId="2" applyFont="1" applyBorder="1" applyAlignment="1">
      <alignment horizontal="left"/>
    </xf>
    <xf numFmtId="0" fontId="61" fillId="0" borderId="10" xfId="2" applyFont="1" applyBorder="1" applyAlignment="1">
      <alignment horizontal="left"/>
    </xf>
    <xf numFmtId="0" fontId="61" fillId="0" borderId="6" xfId="2" applyFont="1" applyBorder="1" applyAlignment="1">
      <alignment horizontal="left"/>
    </xf>
    <xf numFmtId="0" fontId="11" fillId="0" borderId="0" xfId="2" applyFont="1" applyBorder="1" applyAlignment="1">
      <alignment horizontal="left"/>
    </xf>
    <xf numFmtId="1" fontId="11" fillId="0" borderId="5" xfId="2" applyNumberFormat="1" applyFont="1" applyBorder="1" applyAlignment="1">
      <alignment horizontal="left"/>
    </xf>
    <xf numFmtId="0" fontId="11" fillId="0" borderId="0" xfId="0" applyFont="1" applyAlignment="1">
      <alignment horizontal="left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3" fillId="0" borderId="10" xfId="0" applyFont="1" applyBorder="1" applyAlignment="1">
      <alignment horizontal="left" vertical="center"/>
    </xf>
    <xf numFmtId="0" fontId="3" fillId="0" borderId="1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1" fontId="3" fillId="0" borderId="5" xfId="0" applyNumberFormat="1" applyFont="1" applyBorder="1" applyAlignment="1">
      <alignment horizontal="left"/>
    </xf>
    <xf numFmtId="1" fontId="3" fillId="0" borderId="10" xfId="0" applyNumberFormat="1" applyFont="1" applyBorder="1" applyAlignment="1">
      <alignment horizontal="left"/>
    </xf>
    <xf numFmtId="1" fontId="3" fillId="0" borderId="6" xfId="0" applyNumberFormat="1" applyFont="1" applyBorder="1" applyAlignment="1">
      <alignment horizontal="left"/>
    </xf>
    <xf numFmtId="1" fontId="3" fillId="0" borderId="5" xfId="0" applyNumberFormat="1" applyFont="1" applyBorder="1" applyAlignment="1">
      <alignment horizontal="left" vertical="center"/>
    </xf>
    <xf numFmtId="1" fontId="3" fillId="3" borderId="5" xfId="0" applyNumberFormat="1" applyFont="1" applyFill="1" applyBorder="1" applyAlignment="1">
      <alignment horizontal="left" vertical="center"/>
    </xf>
    <xf numFmtId="1" fontId="3" fillId="0" borderId="10" xfId="0" applyNumberFormat="1" applyFont="1" applyBorder="1" applyAlignment="1">
      <alignment horizontal="left" vertical="center"/>
    </xf>
    <xf numFmtId="1" fontId="3" fillId="3" borderId="6" xfId="0" applyNumberFormat="1" applyFont="1" applyFill="1" applyBorder="1" applyAlignment="1">
      <alignment horizontal="left" vertical="center"/>
    </xf>
    <xf numFmtId="1" fontId="3" fillId="3" borderId="0" xfId="0" applyNumberFormat="1" applyFont="1" applyFill="1" applyBorder="1" applyAlignment="1">
      <alignment horizontal="left" vertical="center"/>
    </xf>
    <xf numFmtId="1" fontId="3" fillId="0" borderId="6" xfId="0" applyNumberFormat="1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28" xfId="0" applyFont="1" applyBorder="1" applyAlignment="1">
      <alignment horizontal="left"/>
    </xf>
    <xf numFmtId="0" fontId="3" fillId="3" borderId="5" xfId="0" applyFont="1" applyFill="1" applyBorder="1" applyAlignment="1">
      <alignment vertical="center"/>
    </xf>
    <xf numFmtId="1" fontId="3" fillId="0" borderId="5" xfId="0" applyNumberFormat="1" applyFont="1" applyBorder="1" applyAlignment="1">
      <alignment horizontal="center"/>
    </xf>
    <xf numFmtId="0" fontId="3" fillId="0" borderId="6" xfId="2" applyFont="1" applyBorder="1" applyAlignment="1">
      <alignment horizontal="center"/>
    </xf>
    <xf numFmtId="1" fontId="61" fillId="0" borderId="5" xfId="2" applyNumberFormat="1" applyFont="1" applyBorder="1" applyAlignment="1">
      <alignment horizontal="left"/>
    </xf>
    <xf numFmtId="0" fontId="35" fillId="0" borderId="9" xfId="0" applyFont="1" applyBorder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3" xfId="0" applyFont="1" applyBorder="1" applyAlignment="1">
      <alignment horizontal="left"/>
    </xf>
    <xf numFmtId="0" fontId="4" fillId="0" borderId="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center"/>
    </xf>
    <xf numFmtId="189" fontId="4" fillId="0" borderId="10" xfId="0" applyNumberFormat="1" applyFont="1" applyBorder="1" applyAlignment="1">
      <alignment horizontal="center"/>
    </xf>
    <xf numFmtId="0" fontId="4" fillId="0" borderId="5" xfId="0" applyFont="1" applyBorder="1" applyAlignment="1">
      <alignment horizontal="left" vertical="center"/>
    </xf>
    <xf numFmtId="0" fontId="4" fillId="0" borderId="4" xfId="2" applyFont="1" applyBorder="1" applyAlignment="1">
      <alignment horizontal="center"/>
    </xf>
    <xf numFmtId="0" fontId="4" fillId="0" borderId="16" xfId="0" applyFont="1" applyBorder="1" applyAlignment="1">
      <alignment horizontal="left" vertical="center"/>
    </xf>
    <xf numFmtId="1" fontId="11" fillId="0" borderId="5" xfId="0" applyNumberFormat="1" applyFont="1" applyBorder="1" applyAlignment="1">
      <alignment horizontal="center"/>
    </xf>
    <xf numFmtId="189" fontId="4" fillId="0" borderId="5" xfId="0" applyNumberFormat="1" applyFont="1" applyBorder="1" applyAlignment="1">
      <alignment horizontal="center"/>
    </xf>
    <xf numFmtId="189" fontId="4" fillId="0" borderId="28" xfId="0" applyNumberFormat="1" applyFont="1" applyBorder="1" applyAlignment="1">
      <alignment horizontal="center"/>
    </xf>
    <xf numFmtId="0" fontId="38" fillId="0" borderId="5" xfId="0" applyFont="1" applyBorder="1" applyAlignment="1">
      <alignment horizontal="left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1" fontId="11" fillId="0" borderId="6" xfId="0" applyNumberFormat="1" applyFont="1" applyBorder="1" applyAlignment="1">
      <alignment horizontal="center"/>
    </xf>
    <xf numFmtId="189" fontId="4" fillId="0" borderId="32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21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60" fillId="0" borderId="0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64" fillId="0" borderId="33" xfId="0" applyFont="1" applyBorder="1" applyAlignment="1"/>
    <xf numFmtId="0" fontId="64" fillId="0" borderId="31" xfId="0" applyFont="1" applyBorder="1" applyAlignment="1"/>
    <xf numFmtId="1" fontId="65" fillId="0" borderId="4" xfId="0" applyNumberFormat="1" applyFont="1" applyBorder="1" applyAlignment="1">
      <alignment horizontal="center"/>
    </xf>
    <xf numFmtId="189" fontId="3" fillId="0" borderId="10" xfId="0" applyNumberFormat="1" applyFont="1" applyBorder="1" applyAlignment="1">
      <alignment horizontal="center"/>
    </xf>
    <xf numFmtId="0" fontId="63" fillId="0" borderId="4" xfId="0" applyFont="1" applyBorder="1" applyAlignment="1">
      <alignment horizontal="left"/>
    </xf>
    <xf numFmtId="0" fontId="4" fillId="0" borderId="24" xfId="0" applyFont="1" applyBorder="1" applyAlignment="1">
      <alignment horizontal="center"/>
    </xf>
    <xf numFmtId="0" fontId="4" fillId="0" borderId="24" xfId="0" applyFont="1" applyBorder="1" applyAlignment="1"/>
    <xf numFmtId="0" fontId="35" fillId="0" borderId="24" xfId="0" applyFont="1" applyBorder="1" applyAlignment="1">
      <alignment horizontal="center"/>
    </xf>
    <xf numFmtId="0" fontId="66" fillId="0" borderId="10" xfId="2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64" fillId="0" borderId="15" xfId="0" applyFont="1" applyBorder="1" applyAlignment="1"/>
    <xf numFmtId="0" fontId="64" fillId="0" borderId="16" xfId="0" applyFont="1" applyBorder="1" applyAlignment="1"/>
    <xf numFmtId="189" fontId="3" fillId="0" borderId="5" xfId="0" applyNumberFormat="1" applyFont="1" applyBorder="1" applyAlignment="1">
      <alignment horizontal="center"/>
    </xf>
    <xf numFmtId="0" fontId="35" fillId="0" borderId="5" xfId="0" quotePrefix="1" applyFont="1" applyBorder="1" applyAlignment="1">
      <alignment horizontal="center"/>
    </xf>
    <xf numFmtId="0" fontId="66" fillId="0" borderId="5" xfId="2" applyFont="1" applyBorder="1" applyAlignment="1">
      <alignment horizontal="center"/>
    </xf>
    <xf numFmtId="0" fontId="35" fillId="0" borderId="15" xfId="0" applyFont="1" applyBorder="1" applyAlignment="1"/>
    <xf numFmtId="0" fontId="35" fillId="0" borderId="16" xfId="0" applyFont="1" applyBorder="1" applyAlignment="1"/>
    <xf numFmtId="0" fontId="11" fillId="0" borderId="10" xfId="0" applyFont="1" applyBorder="1" applyAlignment="1">
      <alignment horizontal="left"/>
    </xf>
    <xf numFmtId="0" fontId="4" fillId="0" borderId="10" xfId="0" applyFont="1" applyBorder="1" applyAlignment="1"/>
    <xf numFmtId="0" fontId="35" fillId="0" borderId="10" xfId="0" applyFont="1" applyBorder="1" applyAlignment="1">
      <alignment horizontal="center"/>
    </xf>
    <xf numFmtId="189" fontId="9" fillId="0" borderId="5" xfId="0" applyNumberFormat="1" applyFont="1" applyBorder="1" applyAlignment="1">
      <alignment horizontal="center"/>
    </xf>
    <xf numFmtId="0" fontId="63" fillId="0" borderId="31" xfId="0" applyFont="1" applyBorder="1" applyAlignment="1"/>
    <xf numFmtId="0" fontId="11" fillId="0" borderId="5" xfId="0" applyFont="1" applyBorder="1" applyAlignment="1"/>
    <xf numFmtId="0" fontId="60" fillId="0" borderId="5" xfId="0" applyFont="1" applyBorder="1" applyAlignment="1">
      <alignment horizontal="center"/>
    </xf>
    <xf numFmtId="0" fontId="66" fillId="0" borderId="5" xfId="2" applyFont="1" applyBorder="1" applyAlignment="1"/>
    <xf numFmtId="0" fontId="63" fillId="0" borderId="5" xfId="0" applyFont="1" applyBorder="1" applyAlignment="1"/>
    <xf numFmtId="0" fontId="11" fillId="0" borderId="6" xfId="0" applyFont="1" applyBorder="1" applyAlignment="1">
      <alignment horizontal="center"/>
    </xf>
    <xf numFmtId="0" fontId="64" fillId="0" borderId="17" xfId="0" applyFont="1" applyBorder="1" applyAlignment="1"/>
    <xf numFmtId="0" fontId="64" fillId="0" borderId="18" xfId="0" applyFont="1" applyBorder="1" applyAlignment="1"/>
    <xf numFmtId="1" fontId="65" fillId="0" borderId="3" xfId="0" applyNumberFormat="1" applyFont="1" applyBorder="1" applyAlignment="1">
      <alignment horizontal="center"/>
    </xf>
    <xf numFmtId="189" fontId="9" fillId="0" borderId="6" xfId="0" applyNumberFormat="1" applyFont="1" applyBorder="1" applyAlignment="1">
      <alignment horizontal="center"/>
    </xf>
    <xf numFmtId="0" fontId="63" fillId="0" borderId="6" xfId="0" applyFont="1" applyBorder="1" applyAlignment="1"/>
    <xf numFmtId="0" fontId="11" fillId="0" borderId="6" xfId="0" applyFont="1" applyBorder="1" applyAlignment="1"/>
    <xf numFmtId="0" fontId="60" fillId="0" borderId="6" xfId="0" applyFont="1" applyBorder="1" applyAlignment="1">
      <alignment horizontal="center"/>
    </xf>
    <xf numFmtId="0" fontId="66" fillId="0" borderId="6" xfId="2" applyFont="1" applyBorder="1" applyAlignment="1"/>
    <xf numFmtId="0" fontId="4" fillId="0" borderId="0" xfId="0" applyFont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89" fontId="4" fillId="0" borderId="10" xfId="0" applyNumberFormat="1" applyFont="1" applyBorder="1" applyAlignment="1">
      <alignment horizontal="left"/>
    </xf>
    <xf numFmtId="0" fontId="66" fillId="0" borderId="10" xfId="2" applyFont="1" applyBorder="1" applyAlignment="1"/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189" fontId="4" fillId="0" borderId="5" xfId="0" applyNumberFormat="1" applyFont="1" applyBorder="1" applyAlignment="1">
      <alignment horizontal="left"/>
    </xf>
    <xf numFmtId="0" fontId="4" fillId="0" borderId="8" xfId="0" applyFont="1" applyBorder="1" applyAlignment="1">
      <alignment horizontal="center"/>
    </xf>
    <xf numFmtId="0" fontId="4" fillId="0" borderId="8" xfId="0" applyFont="1" applyBorder="1" applyAlignment="1"/>
    <xf numFmtId="0" fontId="4" fillId="0" borderId="5" xfId="0" quotePrefix="1" applyFont="1" applyBorder="1" applyAlignment="1"/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189" fontId="4" fillId="0" borderId="6" xfId="0" applyNumberFormat="1" applyFont="1" applyBorder="1" applyAlignment="1">
      <alignment horizontal="left"/>
    </xf>
    <xf numFmtId="0" fontId="4" fillId="0" borderId="6" xfId="0" applyFont="1" applyBorder="1" applyAlignment="1"/>
    <xf numFmtId="0" fontId="11" fillId="0" borderId="10" xfId="0" applyFont="1" applyBorder="1" applyAlignment="1">
      <alignment horizontal="center"/>
    </xf>
    <xf numFmtId="0" fontId="63" fillId="0" borderId="31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3" fillId="0" borderId="31" xfId="0" applyFont="1" applyBorder="1" applyAlignment="1">
      <alignment horizontal="left"/>
    </xf>
    <xf numFmtId="0" fontId="3" fillId="0" borderId="8" xfId="0" applyFont="1" applyBorder="1" applyAlignment="1">
      <alignment horizontal="left" vertical="center"/>
    </xf>
    <xf numFmtId="0" fontId="4" fillId="0" borderId="31" xfId="0" applyFont="1" applyBorder="1" applyAlignment="1">
      <alignment horizontal="left"/>
    </xf>
    <xf numFmtId="0" fontId="3" fillId="0" borderId="15" xfId="0" applyFont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0" borderId="33" xfId="0" applyFont="1" applyBorder="1" applyAlignment="1">
      <alignment horizontal="left" vertical="center"/>
    </xf>
    <xf numFmtId="0" fontId="3" fillId="3" borderId="17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/>
    </xf>
    <xf numFmtId="0" fontId="63" fillId="0" borderId="4" xfId="0" applyFont="1" applyBorder="1" applyAlignment="1">
      <alignment horizontal="center"/>
    </xf>
    <xf numFmtId="0" fontId="63" fillId="0" borderId="5" xfId="0" applyFont="1" applyBorder="1" applyAlignment="1">
      <alignment horizontal="center"/>
    </xf>
    <xf numFmtId="0" fontId="11" fillId="0" borderId="5" xfId="2" applyFont="1" applyBorder="1" applyAlignment="1">
      <alignment horizontal="center"/>
    </xf>
    <xf numFmtId="0" fontId="61" fillId="0" borderId="5" xfId="2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61" fillId="0" borderId="10" xfId="2" applyFont="1" applyBorder="1" applyAlignment="1">
      <alignment horizontal="center"/>
    </xf>
    <xf numFmtId="0" fontId="61" fillId="0" borderId="6" xfId="2" applyFont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1" fontId="61" fillId="0" borderId="5" xfId="2" applyNumberFormat="1" applyFont="1" applyBorder="1" applyAlignment="1">
      <alignment horizontal="center"/>
    </xf>
    <xf numFmtId="1" fontId="11" fillId="0" borderId="5" xfId="2" applyNumberFormat="1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5" xfId="0" quotePrefix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61" fillId="0" borderId="4" xfId="2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0" fontId="63" fillId="0" borderId="34" xfId="0" applyFont="1" applyBorder="1" applyAlignment="1">
      <alignment horizontal="left"/>
    </xf>
    <xf numFmtId="0" fontId="63" fillId="0" borderId="8" xfId="0" applyFont="1" applyBorder="1" applyAlignment="1">
      <alignment horizontal="center"/>
    </xf>
    <xf numFmtId="0" fontId="66" fillId="0" borderId="8" xfId="2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8" fillId="0" borderId="21" xfId="0" applyFont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61" fillId="0" borderId="0" xfId="2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18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1" fontId="4" fillId="0" borderId="18" xfId="0" applyNumberFormat="1" applyFont="1" applyBorder="1" applyAlignment="1">
      <alignment horizontal="center"/>
    </xf>
    <xf numFmtId="1" fontId="38" fillId="0" borderId="18" xfId="0" applyNumberFormat="1" applyFont="1" applyBorder="1" applyAlignment="1">
      <alignment horizontal="center"/>
    </xf>
    <xf numFmtId="1" fontId="61" fillId="0" borderId="6" xfId="2" applyNumberFormat="1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17" fontId="4" fillId="0" borderId="10" xfId="0" applyNumberFormat="1" applyFont="1" applyBorder="1" applyAlignment="1">
      <alignment horizontal="center"/>
    </xf>
    <xf numFmtId="0" fontId="11" fillId="0" borderId="10" xfId="2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8" fillId="0" borderId="20" xfId="0" applyFont="1" applyBorder="1" applyAlignment="1">
      <alignment horizontal="center"/>
    </xf>
    <xf numFmtId="0" fontId="61" fillId="0" borderId="8" xfId="2" applyFont="1" applyBorder="1" applyAlignment="1">
      <alignment horizontal="center"/>
    </xf>
    <xf numFmtId="0" fontId="35" fillId="0" borderId="0" xfId="0" applyFont="1" applyBorder="1" applyAlignment="1">
      <alignment horizontal="center"/>
    </xf>
    <xf numFmtId="16" fontId="4" fillId="0" borderId="8" xfId="0" applyNumberFormat="1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10" xfId="2" applyFont="1" applyBorder="1" applyAlignment="1">
      <alignment horizontal="center"/>
    </xf>
    <xf numFmtId="0" fontId="4" fillId="0" borderId="10" xfId="0" applyFont="1" applyBorder="1" applyAlignment="1">
      <alignment horizontal="left" vertical="center"/>
    </xf>
    <xf numFmtId="189" fontId="2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6" fontId="4" fillId="0" borderId="21" xfId="0" applyNumberFormat="1" applyFont="1" applyBorder="1" applyAlignment="1">
      <alignment horizontal="center"/>
    </xf>
    <xf numFmtId="0" fontId="3" fillId="0" borderId="21" xfId="2" applyFont="1" applyBorder="1" applyAlignment="1">
      <alignment horizontal="center"/>
    </xf>
    <xf numFmtId="0" fontId="61" fillId="0" borderId="21" xfId="2" applyFont="1" applyBorder="1" applyAlignment="1">
      <alignment horizontal="center"/>
    </xf>
    <xf numFmtId="0" fontId="68" fillId="0" borderId="4" xfId="0" applyFont="1" applyBorder="1" applyAlignment="1">
      <alignment horizontal="center"/>
    </xf>
    <xf numFmtId="0" fontId="69" fillId="0" borderId="31" xfId="0" applyFont="1" applyBorder="1" applyAlignment="1">
      <alignment horizontal="left"/>
    </xf>
    <xf numFmtId="0" fontId="68" fillId="0" borderId="5" xfId="0" applyFont="1" applyBorder="1" applyAlignment="1">
      <alignment horizontal="center"/>
    </xf>
    <xf numFmtId="0" fontId="69" fillId="0" borderId="4" xfId="0" applyFont="1" applyBorder="1" applyAlignment="1">
      <alignment horizontal="center"/>
    </xf>
    <xf numFmtId="0" fontId="70" fillId="0" borderId="0" xfId="0" applyFont="1" applyAlignment="1">
      <alignment horizontal="center"/>
    </xf>
    <xf numFmtId="0" fontId="70" fillId="0" borderId="31" xfId="0" applyFont="1" applyBorder="1" applyAlignment="1">
      <alignment horizontal="left"/>
    </xf>
    <xf numFmtId="0" fontId="68" fillId="0" borderId="10" xfId="0" applyFont="1" applyBorder="1" applyAlignment="1">
      <alignment horizontal="center"/>
    </xf>
    <xf numFmtId="0" fontId="69" fillId="0" borderId="31" xfId="0" applyFont="1" applyBorder="1" applyAlignment="1">
      <alignment horizontal="center"/>
    </xf>
    <xf numFmtId="0" fontId="69" fillId="0" borderId="5" xfId="0" applyFont="1" applyBorder="1" applyAlignment="1">
      <alignment horizontal="center"/>
    </xf>
    <xf numFmtId="0" fontId="68" fillId="0" borderId="8" xfId="0" applyFont="1" applyBorder="1" applyAlignment="1">
      <alignment horizontal="center"/>
    </xf>
    <xf numFmtId="0" fontId="69" fillId="0" borderId="34" xfId="0" applyFont="1" applyBorder="1" applyAlignment="1">
      <alignment horizontal="left"/>
    </xf>
    <xf numFmtId="0" fontId="69" fillId="0" borderId="8" xfId="0" applyFont="1" applyBorder="1" applyAlignment="1">
      <alignment horizontal="center"/>
    </xf>
    <xf numFmtId="0" fontId="70" fillId="0" borderId="10" xfId="0" applyFont="1" applyBorder="1" applyAlignment="1">
      <alignment horizontal="center"/>
    </xf>
    <xf numFmtId="0" fontId="70" fillId="0" borderId="10" xfId="0" applyFont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0" fontId="70" fillId="0" borderId="5" xfId="0" applyFont="1" applyBorder="1" applyAlignment="1">
      <alignment horizontal="center"/>
    </xf>
    <xf numFmtId="0" fontId="70" fillId="0" borderId="5" xfId="0" applyFont="1" applyBorder="1" applyAlignment="1">
      <alignment horizontal="left" vertical="center"/>
    </xf>
    <xf numFmtId="0" fontId="70" fillId="0" borderId="5" xfId="0" applyFont="1" applyBorder="1" applyAlignment="1">
      <alignment horizontal="center" vertical="center"/>
    </xf>
    <xf numFmtId="0" fontId="70" fillId="0" borderId="0" xfId="0" applyFont="1" applyAlignment="1">
      <alignment horizontal="center" vertical="center"/>
    </xf>
    <xf numFmtId="0" fontId="70" fillId="0" borderId="6" xfId="0" applyFont="1" applyBorder="1" applyAlignment="1">
      <alignment horizontal="center"/>
    </xf>
    <xf numFmtId="0" fontId="70" fillId="0" borderId="6" xfId="0" applyFont="1" applyBorder="1" applyAlignment="1">
      <alignment horizontal="left" vertical="center"/>
    </xf>
    <xf numFmtId="0" fontId="70" fillId="0" borderId="6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 vertical="center"/>
    </xf>
    <xf numFmtId="0" fontId="70" fillId="0" borderId="8" xfId="0" applyFont="1" applyBorder="1" applyAlignment="1">
      <alignment horizontal="center"/>
    </xf>
    <xf numFmtId="0" fontId="70" fillId="0" borderId="8" xfId="0" applyFont="1" applyBorder="1" applyAlignment="1">
      <alignment horizontal="left" vertical="center"/>
    </xf>
    <xf numFmtId="0" fontId="70" fillId="0" borderId="15" xfId="0" applyFont="1" applyBorder="1" applyAlignment="1">
      <alignment horizontal="left" vertical="center"/>
    </xf>
    <xf numFmtId="0" fontId="70" fillId="3" borderId="5" xfId="0" applyFont="1" applyFill="1" applyBorder="1" applyAlignment="1">
      <alignment horizontal="left" vertical="center"/>
    </xf>
    <xf numFmtId="0" fontId="70" fillId="3" borderId="5" xfId="0" applyFont="1" applyFill="1" applyBorder="1" applyAlignment="1">
      <alignment horizontal="center" vertical="center"/>
    </xf>
    <xf numFmtId="0" fontId="70" fillId="0" borderId="33" xfId="0" applyFont="1" applyBorder="1" applyAlignment="1">
      <alignment horizontal="left" vertical="center"/>
    </xf>
    <xf numFmtId="0" fontId="70" fillId="3" borderId="17" xfId="0" applyFont="1" applyFill="1" applyBorder="1" applyAlignment="1">
      <alignment horizontal="left" vertical="center"/>
    </xf>
    <xf numFmtId="0" fontId="70" fillId="0" borderId="4" xfId="0" applyFont="1" applyBorder="1" applyAlignment="1">
      <alignment horizontal="center"/>
    </xf>
    <xf numFmtId="0" fontId="70" fillId="0" borderId="4" xfId="0" applyFont="1" applyBorder="1" applyAlignment="1">
      <alignment horizontal="left" vertical="center"/>
    </xf>
    <xf numFmtId="0" fontId="70" fillId="0" borderId="4" xfId="0" applyFont="1" applyBorder="1" applyAlignment="1">
      <alignment horizontal="center" vertical="center"/>
    </xf>
    <xf numFmtId="0" fontId="70" fillId="0" borderId="31" xfId="0" applyFont="1" applyBorder="1" applyAlignment="1">
      <alignment horizontal="left" vertical="center"/>
    </xf>
    <xf numFmtId="0" fontId="70" fillId="0" borderId="16" xfId="0" applyFont="1" applyBorder="1" applyAlignment="1">
      <alignment horizontal="left" vertical="center"/>
    </xf>
    <xf numFmtId="0" fontId="70" fillId="0" borderId="18" xfId="0" applyFont="1" applyBorder="1" applyAlignment="1">
      <alignment horizontal="left" vertical="center"/>
    </xf>
    <xf numFmtId="0" fontId="70" fillId="0" borderId="31" xfId="0" applyFont="1" applyBorder="1" applyAlignment="1">
      <alignment horizontal="center" vertical="center"/>
    </xf>
    <xf numFmtId="0" fontId="70" fillId="0" borderId="16" xfId="0" applyFont="1" applyBorder="1" applyAlignment="1">
      <alignment horizontal="center" vertical="center"/>
    </xf>
    <xf numFmtId="0" fontId="70" fillId="0" borderId="27" xfId="0" applyFont="1" applyBorder="1" applyAlignment="1">
      <alignment horizontal="left" vertical="center"/>
    </xf>
    <xf numFmtId="0" fontId="70" fillId="0" borderId="18" xfId="0" applyFont="1" applyBorder="1" applyAlignment="1">
      <alignment horizontal="center" vertical="center"/>
    </xf>
    <xf numFmtId="1" fontId="71" fillId="0" borderId="5" xfId="0" applyNumberFormat="1" applyFont="1" applyBorder="1" applyAlignment="1">
      <alignment horizontal="center"/>
    </xf>
    <xf numFmtId="1" fontId="71" fillId="0" borderId="4" xfId="0" applyNumberFormat="1" applyFont="1" applyBorder="1" applyAlignment="1">
      <alignment horizontal="center"/>
    </xf>
    <xf numFmtId="1" fontId="71" fillId="0" borderId="3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35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72" fillId="0" borderId="0" xfId="0" applyFont="1" applyBorder="1" applyAlignment="1">
      <alignment horizontal="center" vertical="center"/>
    </xf>
    <xf numFmtId="0" fontId="38" fillId="0" borderId="24" xfId="0" applyFont="1" applyBorder="1" applyAlignment="1">
      <alignment horizontal="center"/>
    </xf>
    <xf numFmtId="0" fontId="38" fillId="0" borderId="10" xfId="0" applyFont="1" applyBorder="1" applyAlignment="1">
      <alignment horizontal="center"/>
    </xf>
    <xf numFmtId="0" fontId="73" fillId="0" borderId="5" xfId="0" applyFont="1" applyBorder="1" applyAlignment="1">
      <alignment horizontal="center"/>
    </xf>
    <xf numFmtId="0" fontId="73" fillId="0" borderId="8" xfId="0" applyFont="1" applyBorder="1" applyAlignment="1">
      <alignment horizontal="center"/>
    </xf>
    <xf numFmtId="0" fontId="36" fillId="0" borderId="21" xfId="0" applyFont="1" applyBorder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6" fillId="0" borderId="9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/>
    </xf>
    <xf numFmtId="190" fontId="4" fillId="0" borderId="5" xfId="0" quotePrefix="1" applyNumberFormat="1" applyFont="1" applyBorder="1" applyAlignment="1">
      <alignment horizontal="center"/>
    </xf>
    <xf numFmtId="0" fontId="60" fillId="0" borderId="0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35" fillId="0" borderId="9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38" fillId="0" borderId="5" xfId="0" applyFont="1" applyBorder="1" applyAlignment="1"/>
    <xf numFmtId="1" fontId="38" fillId="0" borderId="5" xfId="0" applyNumberFormat="1" applyFont="1" applyBorder="1" applyAlignment="1">
      <alignment horizontal="center"/>
    </xf>
    <xf numFmtId="0" fontId="4" fillId="0" borderId="21" xfId="0" applyFont="1" applyBorder="1" applyAlignment="1"/>
    <xf numFmtId="0" fontId="4" fillId="0" borderId="21" xfId="0" applyFont="1" applyBorder="1" applyAlignment="1">
      <alignment vertical="center"/>
    </xf>
    <xf numFmtId="0" fontId="4" fillId="0" borderId="0" xfId="0" applyFont="1" applyBorder="1" applyAlignment="1"/>
    <xf numFmtId="0" fontId="11" fillId="0" borderId="1" xfId="0" applyFont="1" applyBorder="1" applyAlignment="1"/>
    <xf numFmtId="0" fontId="11" fillId="0" borderId="24" xfId="0" applyFont="1" applyBorder="1" applyAlignment="1"/>
    <xf numFmtId="0" fontId="4" fillId="0" borderId="0" xfId="0" applyFont="1" applyAlignment="1"/>
    <xf numFmtId="0" fontId="72" fillId="0" borderId="0" xfId="0" applyFont="1" applyBorder="1" applyAlignment="1">
      <alignment horizontal="left" vertical="center"/>
    </xf>
    <xf numFmtId="0" fontId="38" fillId="0" borderId="5" xfId="0" applyFont="1" applyBorder="1" applyAlignment="1">
      <alignment horizontal="left" vertical="center"/>
    </xf>
    <xf numFmtId="0" fontId="38" fillId="0" borderId="21" xfId="0" applyFont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0" fontId="73" fillId="0" borderId="24" xfId="0" applyFont="1" applyBorder="1" applyAlignment="1">
      <alignment horizontal="left"/>
    </xf>
    <xf numFmtId="0" fontId="38" fillId="0" borderId="6" xfId="0" applyFont="1" applyBorder="1" applyAlignment="1">
      <alignment horizontal="left" vertical="center"/>
    </xf>
    <xf numFmtId="0" fontId="36" fillId="0" borderId="9" xfId="0" applyFont="1" applyBorder="1" applyAlignment="1">
      <alignment horizontal="left" vertical="center"/>
    </xf>
    <xf numFmtId="0" fontId="38" fillId="0" borderId="10" xfId="0" applyFont="1" applyBorder="1" applyAlignment="1">
      <alignment horizontal="left"/>
    </xf>
    <xf numFmtId="0" fontId="38" fillId="0" borderId="0" xfId="0" applyFont="1" applyAlignment="1">
      <alignment horizontal="left"/>
    </xf>
    <xf numFmtId="0" fontId="11" fillId="0" borderId="5" xfId="0" applyFont="1" applyBorder="1"/>
    <xf numFmtId="0" fontId="11" fillId="0" borderId="1" xfId="0" applyFont="1" applyBorder="1"/>
    <xf numFmtId="0" fontId="11" fillId="0" borderId="24" xfId="0" applyFont="1" applyBorder="1"/>
    <xf numFmtId="0" fontId="4" fillId="0" borderId="0" xfId="0" applyFont="1" applyAlignment="1">
      <alignment horizontal="left"/>
    </xf>
    <xf numFmtId="0" fontId="36" fillId="0" borderId="3" xfId="0" applyFont="1" applyBorder="1" applyAlignment="1">
      <alignment horizontal="left"/>
    </xf>
    <xf numFmtId="0" fontId="38" fillId="0" borderId="24" xfId="0" applyFont="1" applyBorder="1" applyAlignment="1">
      <alignment horizontal="left"/>
    </xf>
    <xf numFmtId="0" fontId="73" fillId="0" borderId="5" xfId="0" applyFont="1" applyBorder="1" applyAlignment="1">
      <alignment horizontal="left"/>
    </xf>
    <xf numFmtId="49" fontId="38" fillId="0" borderId="5" xfId="0" applyNumberFormat="1" applyFont="1" applyBorder="1" applyAlignment="1">
      <alignment horizontal="left"/>
    </xf>
    <xf numFmtId="0" fontId="73" fillId="0" borderId="8" xfId="0" applyFont="1" applyBorder="1" applyAlignment="1">
      <alignment horizontal="left"/>
    </xf>
    <xf numFmtId="17" fontId="38" fillId="0" borderId="10" xfId="0" applyNumberFormat="1" applyFont="1" applyBorder="1" applyAlignment="1">
      <alignment horizontal="left"/>
    </xf>
    <xf numFmtId="1" fontId="38" fillId="0" borderId="5" xfId="0" applyNumberFormat="1" applyFont="1" applyBorder="1" applyAlignment="1">
      <alignment horizontal="left"/>
    </xf>
    <xf numFmtId="0" fontId="38" fillId="0" borderId="6" xfId="0" applyFont="1" applyBorder="1" applyAlignment="1">
      <alignment horizontal="left"/>
    </xf>
    <xf numFmtId="16" fontId="38" fillId="0" borderId="21" xfId="0" applyNumberFormat="1" applyFont="1" applyBorder="1" applyAlignment="1">
      <alignment horizontal="left"/>
    </xf>
    <xf numFmtId="16" fontId="38" fillId="0" borderId="5" xfId="0" applyNumberFormat="1" applyFont="1" applyBorder="1" applyAlignment="1">
      <alignment horizontal="left"/>
    </xf>
    <xf numFmtId="17" fontId="38" fillId="0" borderId="5" xfId="0" applyNumberFormat="1" applyFont="1" applyBorder="1" applyAlignment="1">
      <alignment horizontal="left"/>
    </xf>
    <xf numFmtId="0" fontId="38" fillId="0" borderId="0" xfId="0" applyFont="1" applyBorder="1" applyAlignment="1">
      <alignment horizontal="left"/>
    </xf>
    <xf numFmtId="0" fontId="38" fillId="0" borderId="4" xfId="0" applyFont="1" applyBorder="1" applyAlignment="1">
      <alignment horizontal="left"/>
    </xf>
    <xf numFmtId="0" fontId="38" fillId="0" borderId="8" xfId="0" applyFont="1" applyBorder="1" applyAlignment="1">
      <alignment horizontal="left"/>
    </xf>
    <xf numFmtId="16" fontId="38" fillId="0" borderId="6" xfId="0" applyNumberFormat="1" applyFont="1" applyBorder="1" applyAlignment="1">
      <alignment horizontal="left"/>
    </xf>
    <xf numFmtId="0" fontId="38" fillId="0" borderId="31" xfId="0" applyFont="1" applyBorder="1" applyAlignment="1">
      <alignment horizontal="left"/>
    </xf>
    <xf numFmtId="1" fontId="38" fillId="0" borderId="16" xfId="0" applyNumberFormat="1" applyFont="1" applyBorder="1" applyAlignment="1">
      <alignment horizontal="left"/>
    </xf>
    <xf numFmtId="1" fontId="38" fillId="0" borderId="18" xfId="0" applyNumberFormat="1" applyFont="1" applyBorder="1" applyAlignment="1">
      <alignment horizontal="left"/>
    </xf>
    <xf numFmtId="0" fontId="38" fillId="0" borderId="14" xfId="0" applyFont="1" applyBorder="1" applyAlignment="1">
      <alignment horizontal="left"/>
    </xf>
    <xf numFmtId="0" fontId="38" fillId="0" borderId="20" xfId="0" applyFont="1" applyBorder="1" applyAlignment="1">
      <alignment horizontal="left"/>
    </xf>
    <xf numFmtId="0" fontId="36" fillId="0" borderId="21" xfId="0" applyFont="1" applyBorder="1" applyAlignment="1">
      <alignment horizontal="left" vertical="center"/>
    </xf>
    <xf numFmtId="0" fontId="73" fillId="0" borderId="0" xfId="0" applyFont="1" applyBorder="1" applyAlignment="1">
      <alignment horizontal="left" vertical="center"/>
    </xf>
    <xf numFmtId="190" fontId="38" fillId="0" borderId="5" xfId="0" quotePrefix="1" applyNumberFormat="1" applyFont="1" applyBorder="1" applyAlignment="1">
      <alignment horizontal="left"/>
    </xf>
    <xf numFmtId="0" fontId="38" fillId="0" borderId="5" xfId="0" quotePrefix="1" applyFont="1" applyBorder="1" applyAlignment="1">
      <alignment horizontal="left"/>
    </xf>
    <xf numFmtId="0" fontId="38" fillId="0" borderId="21" xfId="2" applyFont="1" applyBorder="1" applyAlignment="1">
      <alignment horizontal="left"/>
    </xf>
    <xf numFmtId="0" fontId="38" fillId="0" borderId="21" xfId="0" applyFont="1" applyBorder="1" applyAlignment="1">
      <alignment horizontal="left" vertical="center"/>
    </xf>
    <xf numFmtId="0" fontId="38" fillId="0" borderId="9" xfId="0" applyFont="1" applyBorder="1" applyAlignment="1">
      <alignment horizontal="left" vertical="center"/>
    </xf>
    <xf numFmtId="0" fontId="38" fillId="0" borderId="10" xfId="2" applyFont="1" applyBorder="1" applyAlignment="1">
      <alignment horizontal="left"/>
    </xf>
    <xf numFmtId="0" fontId="38" fillId="0" borderId="5" xfId="2" applyFont="1" applyBorder="1" applyAlignment="1">
      <alignment horizontal="left"/>
    </xf>
    <xf numFmtId="0" fontId="38" fillId="0" borderId="8" xfId="2" applyFont="1" applyBorder="1" applyAlignment="1">
      <alignment horizontal="left"/>
    </xf>
    <xf numFmtId="0" fontId="38" fillId="0" borderId="6" xfId="2" applyFont="1" applyBorder="1" applyAlignment="1">
      <alignment horizontal="left"/>
    </xf>
    <xf numFmtId="1" fontId="38" fillId="0" borderId="5" xfId="2" applyNumberFormat="1" applyFont="1" applyBorder="1" applyAlignment="1">
      <alignment horizontal="left"/>
    </xf>
    <xf numFmtId="1" fontId="38" fillId="0" borderId="6" xfId="2" applyNumberFormat="1" applyFont="1" applyBorder="1" applyAlignment="1">
      <alignment horizontal="left"/>
    </xf>
    <xf numFmtId="0" fontId="38" fillId="0" borderId="0" xfId="2" applyFont="1" applyBorder="1" applyAlignment="1">
      <alignment horizontal="left"/>
    </xf>
    <xf numFmtId="0" fontId="38" fillId="0" borderId="4" xfId="2" applyFont="1" applyBorder="1" applyAlignment="1">
      <alignment horizontal="left"/>
    </xf>
    <xf numFmtId="0" fontId="38" fillId="0" borderId="34" xfId="0" applyFont="1" applyBorder="1" applyAlignment="1">
      <alignment horizontal="left"/>
    </xf>
    <xf numFmtId="189" fontId="38" fillId="0" borderId="5" xfId="0" applyNumberFormat="1" applyFont="1" applyBorder="1" applyAlignment="1">
      <alignment horizontal="left"/>
    </xf>
    <xf numFmtId="0" fontId="36" fillId="0" borderId="3" xfId="0" applyFont="1" applyBorder="1" applyAlignment="1">
      <alignment horizontal="left" vertical="center"/>
    </xf>
    <xf numFmtId="189" fontId="74" fillId="0" borderId="5" xfId="0" applyNumberFormat="1" applyFont="1" applyBorder="1" applyAlignment="1">
      <alignment horizontal="left"/>
    </xf>
    <xf numFmtId="189" fontId="38" fillId="0" borderId="28" xfId="0" applyNumberFormat="1" applyFont="1" applyBorder="1" applyAlignment="1">
      <alignment horizontal="left"/>
    </xf>
    <xf numFmtId="189" fontId="38" fillId="0" borderId="6" xfId="0" applyNumberFormat="1" applyFont="1" applyBorder="1" applyAlignment="1">
      <alignment horizontal="left"/>
    </xf>
    <xf numFmtId="0" fontId="35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7" fontId="4" fillId="0" borderId="4" xfId="0" applyNumberFormat="1" applyFont="1" applyBorder="1" applyAlignment="1">
      <alignment horizontal="center"/>
    </xf>
    <xf numFmtId="189" fontId="4" fillId="0" borderId="29" xfId="0" applyNumberFormat="1" applyFont="1" applyBorder="1" applyAlignment="1">
      <alignment horizontal="center"/>
    </xf>
    <xf numFmtId="0" fontId="4" fillId="0" borderId="20" xfId="0" applyFont="1" applyBorder="1" applyAlignment="1">
      <alignment horizontal="left" vertical="center"/>
    </xf>
    <xf numFmtId="189" fontId="4" fillId="0" borderId="3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8" xfId="0" applyFont="1" applyBorder="1"/>
    <xf numFmtId="189" fontId="4" fillId="0" borderId="4" xfId="0" applyNumberFormat="1" applyFont="1" applyBorder="1" applyAlignment="1">
      <alignment horizontal="center"/>
    </xf>
    <xf numFmtId="189" fontId="4" fillId="0" borderId="6" xfId="0" applyNumberFormat="1" applyFont="1" applyBorder="1" applyAlignment="1">
      <alignment horizontal="center"/>
    </xf>
    <xf numFmtId="0" fontId="4" fillId="0" borderId="21" xfId="2" applyFont="1" applyBorder="1" applyAlignment="1">
      <alignment horizontal="center"/>
    </xf>
    <xf numFmtId="189" fontId="4" fillId="3" borderId="5" xfId="0" applyNumberFormat="1" applyFont="1" applyFill="1" applyBorder="1" applyAlignment="1">
      <alignment horizontal="center"/>
    </xf>
    <xf numFmtId="0" fontId="35" fillId="0" borderId="21" xfId="0" applyFont="1" applyBorder="1" applyAlignment="1">
      <alignment horizontal="center" vertical="center"/>
    </xf>
    <xf numFmtId="189" fontId="4" fillId="0" borderId="8" xfId="0" applyNumberFormat="1" applyFont="1" applyBorder="1" applyAlignment="1">
      <alignment horizontal="center"/>
    </xf>
    <xf numFmtId="1" fontId="4" fillId="0" borderId="8" xfId="0" applyNumberFormat="1" applyFont="1" applyBorder="1" applyAlignment="1">
      <alignment horizontal="center"/>
    </xf>
    <xf numFmtId="189" fontId="35" fillId="0" borderId="21" xfId="0" applyNumberFormat="1" applyFont="1" applyBorder="1" applyAlignment="1">
      <alignment horizontal="center" vertical="center"/>
    </xf>
    <xf numFmtId="0" fontId="35" fillId="0" borderId="0" xfId="0" applyFont="1" applyBorder="1" applyAlignment="1">
      <alignment horizontal="center" vertical="center"/>
    </xf>
    <xf numFmtId="0" fontId="77" fillId="0" borderId="0" xfId="0" applyFont="1" applyBorder="1" applyAlignment="1">
      <alignment horizontal="left" vertical="center"/>
    </xf>
    <xf numFmtId="0" fontId="77" fillId="0" borderId="10" xfId="2" applyFont="1" applyBorder="1" applyAlignment="1">
      <alignment horizontal="left"/>
    </xf>
    <xf numFmtId="0" fontId="77" fillId="0" borderId="5" xfId="2" applyFont="1" applyBorder="1" applyAlignment="1">
      <alignment horizontal="left"/>
    </xf>
    <xf numFmtId="0" fontId="79" fillId="0" borderId="5" xfId="2" applyFont="1" applyBorder="1" applyAlignment="1">
      <alignment horizontal="left"/>
    </xf>
    <xf numFmtId="0" fontId="79" fillId="0" borderId="8" xfId="2" applyFont="1" applyBorder="1" applyAlignment="1">
      <alignment horizontal="left"/>
    </xf>
    <xf numFmtId="0" fontId="77" fillId="0" borderId="21" xfId="0" applyFont="1" applyBorder="1" applyAlignment="1">
      <alignment horizontal="left"/>
    </xf>
    <xf numFmtId="0" fontId="77" fillId="0" borderId="4" xfId="2" applyFont="1" applyBorder="1" applyAlignment="1">
      <alignment horizontal="left"/>
    </xf>
    <xf numFmtId="0" fontId="77" fillId="0" borderId="8" xfId="2" applyFont="1" applyBorder="1" applyAlignment="1">
      <alignment horizontal="left"/>
    </xf>
    <xf numFmtId="0" fontId="79" fillId="0" borderId="6" xfId="2" applyFont="1" applyBorder="1" applyAlignment="1">
      <alignment horizontal="left"/>
    </xf>
    <xf numFmtId="0" fontId="77" fillId="0" borderId="6" xfId="2" applyFont="1" applyBorder="1" applyAlignment="1">
      <alignment horizontal="left"/>
    </xf>
    <xf numFmtId="0" fontId="77" fillId="0" borderId="21" xfId="2" applyFont="1" applyBorder="1" applyAlignment="1">
      <alignment horizontal="left"/>
    </xf>
    <xf numFmtId="1" fontId="77" fillId="0" borderId="5" xfId="2" applyNumberFormat="1" applyFont="1" applyBorder="1" applyAlignment="1">
      <alignment horizontal="left"/>
    </xf>
    <xf numFmtId="1" fontId="77" fillId="0" borderId="6" xfId="2" applyNumberFormat="1" applyFont="1" applyBorder="1" applyAlignment="1">
      <alignment horizontal="left"/>
    </xf>
    <xf numFmtId="0" fontId="77" fillId="0" borderId="0" xfId="2" applyFont="1" applyBorder="1" applyAlignment="1">
      <alignment horizontal="left"/>
    </xf>
    <xf numFmtId="0" fontId="79" fillId="0" borderId="10" xfId="2" applyFont="1" applyBorder="1" applyAlignment="1">
      <alignment horizontal="left"/>
    </xf>
    <xf numFmtId="0" fontId="77" fillId="0" borderId="21" xfId="0" applyFont="1" applyBorder="1" applyAlignment="1">
      <alignment horizontal="left" vertical="center"/>
    </xf>
    <xf numFmtId="0" fontId="77" fillId="0" borderId="9" xfId="0" applyFont="1" applyBorder="1" applyAlignment="1">
      <alignment horizontal="left" vertical="center"/>
    </xf>
    <xf numFmtId="0" fontId="77" fillId="0" borderId="5" xfId="0" applyFont="1" applyBorder="1" applyAlignment="1">
      <alignment horizontal="left"/>
    </xf>
    <xf numFmtId="0" fontId="77" fillId="0" borderId="34" xfId="0" applyFont="1" applyBorder="1" applyAlignment="1">
      <alignment horizontal="left"/>
    </xf>
    <xf numFmtId="0" fontId="80" fillId="0" borderId="5" xfId="2" applyFont="1" applyBorder="1" applyAlignment="1">
      <alignment horizontal="left"/>
    </xf>
    <xf numFmtId="0" fontId="2" fillId="0" borderId="0" xfId="0" applyFont="1"/>
    <xf numFmtId="0" fontId="3" fillId="0" borderId="14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35" fillId="0" borderId="3" xfId="0" applyFont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6" fillId="0" borderId="3" xfId="0" applyFont="1" applyBorder="1" applyAlignment="1">
      <alignment horizontal="center" vertical="center"/>
    </xf>
    <xf numFmtId="0" fontId="35" fillId="0" borderId="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42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3" fillId="0" borderId="3" xfId="0" applyFont="1" applyBorder="1" applyAlignment="1">
      <alignment horizontal="center" vertical="center"/>
    </xf>
    <xf numFmtId="0" fontId="35" fillId="0" borderId="11" xfId="0" applyFont="1" applyBorder="1" applyAlignment="1">
      <alignment horizontal="center" vertical="center"/>
    </xf>
    <xf numFmtId="0" fontId="35" fillId="0" borderId="12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/>
    </xf>
    <xf numFmtId="0" fontId="19" fillId="0" borderId="21" xfId="0" applyFont="1" applyBorder="1" applyAlignment="1">
      <alignment horizontal="center"/>
    </xf>
    <xf numFmtId="0" fontId="19" fillId="0" borderId="12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/>
    </xf>
    <xf numFmtId="0" fontId="13" fillId="0" borderId="21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22" xfId="0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6" fillId="0" borderId="23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16" fillId="0" borderId="24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5" fillId="0" borderId="1" xfId="0" applyFont="1" applyBorder="1" applyAlignment="1">
      <alignment horizontal="left" vertical="center"/>
    </xf>
    <xf numFmtId="0" fontId="6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67" fillId="0" borderId="0" xfId="0" applyFont="1" applyBorder="1" applyAlignment="1">
      <alignment horizontal="left" vertical="center"/>
    </xf>
    <xf numFmtId="0" fontId="2" fillId="0" borderId="21" xfId="0" applyFont="1" applyBorder="1" applyAlignment="1">
      <alignment horizontal="left"/>
    </xf>
    <xf numFmtId="0" fontId="0" fillId="0" borderId="21" xfId="0" applyBorder="1" applyAlignment="1"/>
    <xf numFmtId="0" fontId="2" fillId="0" borderId="9" xfId="0" applyFont="1" applyBorder="1" applyAlignment="1">
      <alignment horizontal="left" vertical="center"/>
    </xf>
    <xf numFmtId="0" fontId="35" fillId="0" borderId="2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67" fillId="0" borderId="21" xfId="0" applyFont="1" applyBorder="1" applyAlignment="1">
      <alignment horizontal="left" vertic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/>
    <xf numFmtId="0" fontId="35" fillId="0" borderId="1" xfId="0" applyFont="1" applyBorder="1" applyAlignment="1">
      <alignment horizontal="center" vertical="center"/>
    </xf>
    <xf numFmtId="0" fontId="62" fillId="0" borderId="2" xfId="0" applyFont="1" applyBorder="1" applyAlignment="1">
      <alignment horizontal="center" vertical="center"/>
    </xf>
    <xf numFmtId="0" fontId="60" fillId="0" borderId="0" xfId="0" applyFont="1" applyAlignment="1">
      <alignment horizontal="center" vertical="center"/>
    </xf>
    <xf numFmtId="0" fontId="60" fillId="0" borderId="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5" fillId="0" borderId="22" xfId="0" applyFont="1" applyBorder="1" applyAlignment="1">
      <alignment horizontal="center" vertical="center"/>
    </xf>
    <xf numFmtId="0" fontId="35" fillId="0" borderId="23" xfId="0" applyFont="1" applyBorder="1" applyAlignment="1">
      <alignment horizontal="center" vertical="center"/>
    </xf>
    <xf numFmtId="0" fontId="35" fillId="0" borderId="26" xfId="0" applyFont="1" applyBorder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5" fillId="0" borderId="2" xfId="0" applyFont="1" applyBorder="1" applyAlignment="1">
      <alignment horizontal="center" vertical="center"/>
    </xf>
    <xf numFmtId="0" fontId="60" fillId="0" borderId="3" xfId="0" applyFont="1" applyBorder="1" applyAlignment="1">
      <alignment horizontal="left" vertical="center"/>
    </xf>
    <xf numFmtId="0" fontId="3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35" fillId="0" borderId="9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0" fillId="0" borderId="1" xfId="0" applyFont="1" applyBorder="1" applyAlignment="1">
      <alignment horizontal="left" vertical="center"/>
    </xf>
    <xf numFmtId="0" fontId="2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89" fontId="4" fillId="0" borderId="1" xfId="0" applyNumberFormat="1" applyFont="1" applyBorder="1" applyAlignment="1">
      <alignment horizontal="center" vertical="center"/>
    </xf>
    <xf numFmtId="18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35" fillId="0" borderId="21" xfId="0" applyFont="1" applyBorder="1" applyAlignment="1">
      <alignment horizontal="left"/>
    </xf>
    <xf numFmtId="0" fontId="35" fillId="0" borderId="0" xfId="0" applyFont="1" applyBorder="1" applyAlignment="1">
      <alignment horizontal="left" vertical="center"/>
    </xf>
    <xf numFmtId="0" fontId="75" fillId="0" borderId="2" xfId="0" applyFont="1" applyBorder="1" applyAlignment="1">
      <alignment horizontal="left" vertical="center"/>
    </xf>
    <xf numFmtId="0" fontId="78" fillId="0" borderId="1" xfId="0" applyFont="1" applyBorder="1" applyAlignment="1">
      <alignment horizontal="center" vertical="center"/>
    </xf>
    <xf numFmtId="0" fontId="78" fillId="0" borderId="2" xfId="0" applyFont="1" applyBorder="1" applyAlignment="1">
      <alignment horizontal="center" vertical="center"/>
    </xf>
    <xf numFmtId="0" fontId="35" fillId="0" borderId="9" xfId="0" applyFont="1" applyBorder="1" applyAlignment="1">
      <alignment horizontal="left" vertical="center"/>
    </xf>
    <xf numFmtId="0" fontId="35" fillId="0" borderId="0" xfId="0" applyFont="1" applyBorder="1" applyAlignment="1">
      <alignment horizontal="left"/>
    </xf>
    <xf numFmtId="0" fontId="76" fillId="0" borderId="0" xfId="0" applyFont="1" applyBorder="1" applyAlignment="1"/>
    <xf numFmtId="0" fontId="35" fillId="0" borderId="21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6" fillId="0" borderId="21" xfId="0" applyFont="1" applyBorder="1" applyAlignment="1"/>
    <xf numFmtId="0" fontId="38" fillId="0" borderId="3" xfId="0" applyFont="1" applyBorder="1" applyAlignment="1">
      <alignment horizontal="left" vertical="center"/>
    </xf>
    <xf numFmtId="0" fontId="60" fillId="0" borderId="2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0" fontId="35" fillId="0" borderId="3" xfId="0" applyFont="1" applyBorder="1" applyAlignment="1">
      <alignment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0099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3" Type="http://schemas.openxmlformats.org/officeDocument/2006/relationships/hyperlink" Target="mailto:wipanee143@gmail.com" TargetMode="External"/><Relationship Id="rId18" Type="http://schemas.openxmlformats.org/officeDocument/2006/relationships/hyperlink" Target="mailto:sb_tamz@hotmail.com" TargetMode="External"/><Relationship Id="rId26" Type="http://schemas.openxmlformats.org/officeDocument/2006/relationships/hyperlink" Target="mailto:nipaporn.kaew@gmail.com" TargetMode="External"/><Relationship Id="rId39" Type="http://schemas.openxmlformats.org/officeDocument/2006/relationships/hyperlink" Target="mailto:sisaykojung@hotmail.com" TargetMode="External"/><Relationship Id="rId21" Type="http://schemas.openxmlformats.org/officeDocument/2006/relationships/hyperlink" Target="mailto:surayanee-pha09@hotmail.com" TargetMode="External"/><Relationship Id="rId34" Type="http://schemas.openxmlformats.org/officeDocument/2006/relationships/hyperlink" Target="mailto:marayat@hotmail.com" TargetMode="External"/><Relationship Id="rId42" Type="http://schemas.openxmlformats.org/officeDocument/2006/relationships/hyperlink" Target="mailto:laiprasert_win@hotmail.com" TargetMode="External"/><Relationship Id="rId47" Type="http://schemas.openxmlformats.org/officeDocument/2006/relationships/hyperlink" Target="mailto:susubehappg@gmail.com" TargetMode="External"/><Relationship Id="rId50" Type="http://schemas.openxmlformats.org/officeDocument/2006/relationships/hyperlink" Target="mailto:chompoo_999999@hotmail.com" TargetMode="External"/><Relationship Id="rId55" Type="http://schemas.openxmlformats.org/officeDocument/2006/relationships/hyperlink" Target="mailto:somsakkt19@gmail.com" TargetMode="External"/><Relationship Id="rId63" Type="http://schemas.openxmlformats.org/officeDocument/2006/relationships/hyperlink" Target="mailto:sawankalokprobation@gmail.com" TargetMode="External"/><Relationship Id="rId7" Type="http://schemas.openxmlformats.org/officeDocument/2006/relationships/hyperlink" Target="mailto:jayamaza@yahoo.com" TargetMode="External"/><Relationship Id="rId2" Type="http://schemas.openxmlformats.org/officeDocument/2006/relationships/hyperlink" Target="mailto:mamydada@hotmail.com" TargetMode="External"/><Relationship Id="rId16" Type="http://schemas.openxmlformats.org/officeDocument/2006/relationships/hyperlink" Target="mailto:twiboonma@hotmail.com" TargetMode="External"/><Relationship Id="rId20" Type="http://schemas.openxmlformats.org/officeDocument/2006/relationships/hyperlink" Target="mailto:bkn_kawaii@hotmail.com" TargetMode="External"/><Relationship Id="rId29" Type="http://schemas.openxmlformats.org/officeDocument/2006/relationships/hyperlink" Target="mailto:pkongsomboon@hotmail.com" TargetMode="External"/><Relationship Id="rId41" Type="http://schemas.openxmlformats.org/officeDocument/2006/relationships/hyperlink" Target="mailto:patnoy_001@hotmail.com" TargetMode="External"/><Relationship Id="rId54" Type="http://schemas.openxmlformats.org/officeDocument/2006/relationships/hyperlink" Target="mailto:plepaweena009@gmail" TargetMode="External"/><Relationship Id="rId62" Type="http://schemas.openxmlformats.org/officeDocument/2006/relationships/hyperlink" Target="mailto:doe.o.jo@hotmail.com" TargetMode="External"/><Relationship Id="rId1" Type="http://schemas.openxmlformats.org/officeDocument/2006/relationships/hyperlink" Target="mailto:Jongkon2508@hotmail.com" TargetMode="External"/><Relationship Id="rId6" Type="http://schemas.openxmlformats.org/officeDocument/2006/relationships/hyperlink" Target="mailto:au_nickname@yahoo.com" TargetMode="External"/><Relationship Id="rId11" Type="http://schemas.openxmlformats.org/officeDocument/2006/relationships/hyperlink" Target="mailto:pavasa-a@hotmail.com" TargetMode="External"/><Relationship Id="rId24" Type="http://schemas.openxmlformats.org/officeDocument/2006/relationships/hyperlink" Target="mailto:kittiy_tan2012@hotmail.com" TargetMode="External"/><Relationship Id="rId32" Type="http://schemas.openxmlformats.org/officeDocument/2006/relationships/hyperlink" Target="mailto:yuwadee123456@hotmail.com" TargetMode="External"/><Relationship Id="rId37" Type="http://schemas.openxmlformats.org/officeDocument/2006/relationships/hyperlink" Target="mailto:pinkanokm@gmail.com" TargetMode="External"/><Relationship Id="rId40" Type="http://schemas.openxmlformats.org/officeDocument/2006/relationships/hyperlink" Target="mailto:kaew_panpak@thaimail.com" TargetMode="External"/><Relationship Id="rId45" Type="http://schemas.openxmlformats.org/officeDocument/2006/relationships/hyperlink" Target="mailto:exoticscale@yahoo.com" TargetMode="External"/><Relationship Id="rId53" Type="http://schemas.openxmlformats.org/officeDocument/2006/relationships/hyperlink" Target="mailto:burin_eve@msn.com" TargetMode="External"/><Relationship Id="rId58" Type="http://schemas.openxmlformats.org/officeDocument/2006/relationships/hyperlink" Target="mailto:not-perfect2011@hotmail.com" TargetMode="External"/><Relationship Id="rId5" Type="http://schemas.openxmlformats.org/officeDocument/2006/relationships/hyperlink" Target="mailto:jee.jeab@hotmail.com" TargetMode="External"/><Relationship Id="rId15" Type="http://schemas.openxmlformats.org/officeDocument/2006/relationships/hyperlink" Target="mailto:pscclakhot@gmail.com" TargetMode="External"/><Relationship Id="rId23" Type="http://schemas.openxmlformats.org/officeDocument/2006/relationships/hyperlink" Target="mailto:clek322@gmail.com" TargetMode="External"/><Relationship Id="rId28" Type="http://schemas.openxmlformats.org/officeDocument/2006/relationships/hyperlink" Target="mailto:prommiss@hotmail.com" TargetMode="External"/><Relationship Id="rId36" Type="http://schemas.openxmlformats.org/officeDocument/2006/relationships/hyperlink" Target="mailto:warapimpa@gmail.com" TargetMode="External"/><Relationship Id="rId49" Type="http://schemas.openxmlformats.org/officeDocument/2006/relationships/hyperlink" Target="mailto:apai.jeen1@gmail.com" TargetMode="External"/><Relationship Id="rId57" Type="http://schemas.openxmlformats.org/officeDocument/2006/relationships/hyperlink" Target="mailto:apichai.k@gmail.com" TargetMode="External"/><Relationship Id="rId61" Type="http://schemas.openxmlformats.org/officeDocument/2006/relationships/hyperlink" Target="mailto:b.thakaew@gmail.com" TargetMode="External"/><Relationship Id="rId10" Type="http://schemas.openxmlformats.org/officeDocument/2006/relationships/hyperlink" Target="mailto:wpornsupu@yahoo.com" TargetMode="External"/><Relationship Id="rId19" Type="http://schemas.openxmlformats.org/officeDocument/2006/relationships/hyperlink" Target="mailto:Kms440606015@hotmail.com" TargetMode="External"/><Relationship Id="rId31" Type="http://schemas.openxmlformats.org/officeDocument/2006/relationships/hyperlink" Target="mailto:smoonkhum@gmail.com" TargetMode="External"/><Relationship Id="rId44" Type="http://schemas.openxmlformats.org/officeDocument/2006/relationships/hyperlink" Target="mailto:kikimiwa23@gmail.com" TargetMode="External"/><Relationship Id="rId52" Type="http://schemas.openxmlformats.org/officeDocument/2006/relationships/hyperlink" Target="mailto:beau_eng@hotmail.com" TargetMode="External"/><Relationship Id="rId60" Type="http://schemas.openxmlformats.org/officeDocument/2006/relationships/hyperlink" Target="mailto:chotikapinny@gmail.com" TargetMode="External"/><Relationship Id="rId4" Type="http://schemas.openxmlformats.org/officeDocument/2006/relationships/hyperlink" Target="mailto:perpark_t@hotmail.com" TargetMode="External"/><Relationship Id="rId9" Type="http://schemas.openxmlformats.org/officeDocument/2006/relationships/hyperlink" Target="mailto:sararya_suebsaiharn@hotmail.com" TargetMode="External"/><Relationship Id="rId14" Type="http://schemas.openxmlformats.org/officeDocument/2006/relationships/hyperlink" Target="mailto:pongsathorn_kce@hotmail.com" TargetMode="External"/><Relationship Id="rId22" Type="http://schemas.openxmlformats.org/officeDocument/2006/relationships/hyperlink" Target="mailto:bom_catpadsadee@hotmail.com" TargetMode="External"/><Relationship Id="rId27" Type="http://schemas.openxmlformats.org/officeDocument/2006/relationships/hyperlink" Target="mailto:chama104298@gmail.com" TargetMode="External"/><Relationship Id="rId30" Type="http://schemas.openxmlformats.org/officeDocument/2006/relationships/hyperlink" Target="mailto:chiangmai63@gmail.com" TargetMode="External"/><Relationship Id="rId35" Type="http://schemas.openxmlformats.org/officeDocument/2006/relationships/hyperlink" Target="mailto:aeyteerak@gmail.com" TargetMode="External"/><Relationship Id="rId43" Type="http://schemas.openxmlformats.org/officeDocument/2006/relationships/hyperlink" Target="mailto:nokwand@gmail.com" TargetMode="External"/><Relationship Id="rId48" Type="http://schemas.openxmlformats.org/officeDocument/2006/relationships/hyperlink" Target="mailto:hil_fang@hotmail.com" TargetMode="External"/><Relationship Id="rId56" Type="http://schemas.openxmlformats.org/officeDocument/2006/relationships/hyperlink" Target="mailto:sakoonmeerit2512@hotmail.com" TargetMode="External"/><Relationship Id="rId64" Type="http://schemas.openxmlformats.org/officeDocument/2006/relationships/printerSettings" Target="../printerSettings/printerSettings11.bin"/><Relationship Id="rId8" Type="http://schemas.openxmlformats.org/officeDocument/2006/relationships/hyperlink" Target="mailto:koy_pol@hotmail.com" TargetMode="External"/><Relationship Id="rId51" Type="http://schemas.openxmlformats.org/officeDocument/2006/relationships/hyperlink" Target="mailto:smapornk@gmail.com" TargetMode="External"/><Relationship Id="rId3" Type="http://schemas.openxmlformats.org/officeDocument/2006/relationships/hyperlink" Target="mailto:Weeranuch42@gmail.com" TargetMode="External"/><Relationship Id="rId12" Type="http://schemas.openxmlformats.org/officeDocument/2006/relationships/hyperlink" Target="mailto:sivana.p@hotmail.com" TargetMode="External"/><Relationship Id="rId17" Type="http://schemas.openxmlformats.org/officeDocument/2006/relationships/hyperlink" Target="mailto:bua_chompoo@hotmail.com" TargetMode="External"/><Relationship Id="rId25" Type="http://schemas.openxmlformats.org/officeDocument/2006/relationships/hyperlink" Target="mailto:suwatcharee179@gmail.com" TargetMode="External"/><Relationship Id="rId33" Type="http://schemas.openxmlformats.org/officeDocument/2006/relationships/hyperlink" Target="mailto:wadee.narawadee@gmail.com" TargetMode="External"/><Relationship Id="rId38" Type="http://schemas.openxmlformats.org/officeDocument/2006/relationships/hyperlink" Target="mailto:vongkhiao.nat@hotmail.com" TargetMode="External"/><Relationship Id="rId46" Type="http://schemas.openxmlformats.org/officeDocument/2006/relationships/hyperlink" Target="mailto:thanaphan_kungking@hotmail.com" TargetMode="External"/><Relationship Id="rId59" Type="http://schemas.openxmlformats.org/officeDocument/2006/relationships/hyperlink" Target="mailto:khunkesarin@hotmail.com" TargetMode="External"/></Relationships>
</file>

<file path=xl/worksheets/_rels/sheet12.xml.rels><?xml version="1.0" encoding="UTF-8" standalone="yes"?>
<Relationships xmlns="http://schemas.openxmlformats.org/package/2006/relationships"><Relationship Id="rId13" Type="http://schemas.openxmlformats.org/officeDocument/2006/relationships/hyperlink" Target="mailto:wipanee143@gmail.com" TargetMode="External"/><Relationship Id="rId18" Type="http://schemas.openxmlformats.org/officeDocument/2006/relationships/hyperlink" Target="mailto:sb_tamz@hotmail.com" TargetMode="External"/><Relationship Id="rId26" Type="http://schemas.openxmlformats.org/officeDocument/2006/relationships/hyperlink" Target="mailto:nipaporn.kaew@gmail.com" TargetMode="External"/><Relationship Id="rId39" Type="http://schemas.openxmlformats.org/officeDocument/2006/relationships/hyperlink" Target="mailto:sisaykojung@hotmail.com" TargetMode="External"/><Relationship Id="rId21" Type="http://schemas.openxmlformats.org/officeDocument/2006/relationships/hyperlink" Target="mailto:surayanee-pha09@hotmail.com" TargetMode="External"/><Relationship Id="rId34" Type="http://schemas.openxmlformats.org/officeDocument/2006/relationships/hyperlink" Target="mailto:marayat@hotmail.com" TargetMode="External"/><Relationship Id="rId42" Type="http://schemas.openxmlformats.org/officeDocument/2006/relationships/hyperlink" Target="mailto:laiprasert_win@hotmail.com" TargetMode="External"/><Relationship Id="rId47" Type="http://schemas.openxmlformats.org/officeDocument/2006/relationships/hyperlink" Target="mailto:susubehappg@gmail.com" TargetMode="External"/><Relationship Id="rId50" Type="http://schemas.openxmlformats.org/officeDocument/2006/relationships/hyperlink" Target="mailto:smapornk@gmail.com" TargetMode="External"/><Relationship Id="rId55" Type="http://schemas.openxmlformats.org/officeDocument/2006/relationships/hyperlink" Target="mailto:sakoonmeerit2512@hotmail.com" TargetMode="External"/><Relationship Id="rId63" Type="http://schemas.openxmlformats.org/officeDocument/2006/relationships/hyperlink" Target="mailto:chompoo_999999@hotmail.com" TargetMode="External"/><Relationship Id="rId7" Type="http://schemas.openxmlformats.org/officeDocument/2006/relationships/hyperlink" Target="mailto:jayamaza@yahoo.com" TargetMode="External"/><Relationship Id="rId2" Type="http://schemas.openxmlformats.org/officeDocument/2006/relationships/hyperlink" Target="mailto:mamydada@hotmail.com" TargetMode="External"/><Relationship Id="rId16" Type="http://schemas.openxmlformats.org/officeDocument/2006/relationships/hyperlink" Target="mailto:twiboonma@hotmail.com" TargetMode="External"/><Relationship Id="rId20" Type="http://schemas.openxmlformats.org/officeDocument/2006/relationships/hyperlink" Target="mailto:bkn_kawaii@hotmail.com" TargetMode="External"/><Relationship Id="rId29" Type="http://schemas.openxmlformats.org/officeDocument/2006/relationships/hyperlink" Target="mailto:pkongsomboon@hotmail.com" TargetMode="External"/><Relationship Id="rId41" Type="http://schemas.openxmlformats.org/officeDocument/2006/relationships/hyperlink" Target="mailto:patnoy_001@hotmail.com" TargetMode="External"/><Relationship Id="rId54" Type="http://schemas.openxmlformats.org/officeDocument/2006/relationships/hyperlink" Target="mailto:somsakkt19@gmail.com" TargetMode="External"/><Relationship Id="rId62" Type="http://schemas.openxmlformats.org/officeDocument/2006/relationships/hyperlink" Target="mailto:sawankalokprobation@gmail.com" TargetMode="External"/><Relationship Id="rId1" Type="http://schemas.openxmlformats.org/officeDocument/2006/relationships/hyperlink" Target="mailto:Jongkon2508@hotmail.com" TargetMode="External"/><Relationship Id="rId6" Type="http://schemas.openxmlformats.org/officeDocument/2006/relationships/hyperlink" Target="mailto:au_nickname@yahoo.com" TargetMode="External"/><Relationship Id="rId11" Type="http://schemas.openxmlformats.org/officeDocument/2006/relationships/hyperlink" Target="mailto:pavasa-a@hotmail.com" TargetMode="External"/><Relationship Id="rId24" Type="http://schemas.openxmlformats.org/officeDocument/2006/relationships/hyperlink" Target="mailto:kittiy_tan2012@hotmail.com" TargetMode="External"/><Relationship Id="rId32" Type="http://schemas.openxmlformats.org/officeDocument/2006/relationships/hyperlink" Target="mailto:yuwadee123456@hotmail.com" TargetMode="External"/><Relationship Id="rId37" Type="http://schemas.openxmlformats.org/officeDocument/2006/relationships/hyperlink" Target="mailto:pinkanokm@gmail.com" TargetMode="External"/><Relationship Id="rId40" Type="http://schemas.openxmlformats.org/officeDocument/2006/relationships/hyperlink" Target="mailto:kaew_panpak@thaimail.com" TargetMode="External"/><Relationship Id="rId45" Type="http://schemas.openxmlformats.org/officeDocument/2006/relationships/hyperlink" Target="mailto:exoticscale@yahoo.com" TargetMode="External"/><Relationship Id="rId53" Type="http://schemas.openxmlformats.org/officeDocument/2006/relationships/hyperlink" Target="mailto:plepaweena009@gmail" TargetMode="External"/><Relationship Id="rId58" Type="http://schemas.openxmlformats.org/officeDocument/2006/relationships/hyperlink" Target="mailto:khunkesarin@hotmail.com" TargetMode="External"/><Relationship Id="rId5" Type="http://schemas.openxmlformats.org/officeDocument/2006/relationships/hyperlink" Target="mailto:jee.jeab@hotmail.com" TargetMode="External"/><Relationship Id="rId15" Type="http://schemas.openxmlformats.org/officeDocument/2006/relationships/hyperlink" Target="mailto:pscclakhot@gmail.com" TargetMode="External"/><Relationship Id="rId23" Type="http://schemas.openxmlformats.org/officeDocument/2006/relationships/hyperlink" Target="mailto:clek322@gmail.com" TargetMode="External"/><Relationship Id="rId28" Type="http://schemas.openxmlformats.org/officeDocument/2006/relationships/hyperlink" Target="mailto:prommiss@hotmail.com" TargetMode="External"/><Relationship Id="rId36" Type="http://schemas.openxmlformats.org/officeDocument/2006/relationships/hyperlink" Target="mailto:warapimpa@gmail.com" TargetMode="External"/><Relationship Id="rId49" Type="http://schemas.openxmlformats.org/officeDocument/2006/relationships/hyperlink" Target="mailto:apai.jeen1@gmail.com" TargetMode="External"/><Relationship Id="rId57" Type="http://schemas.openxmlformats.org/officeDocument/2006/relationships/hyperlink" Target="mailto:not-perfect2011@hotmail.com" TargetMode="External"/><Relationship Id="rId61" Type="http://schemas.openxmlformats.org/officeDocument/2006/relationships/hyperlink" Target="mailto:doe.o.jo@hotmail.com" TargetMode="External"/><Relationship Id="rId10" Type="http://schemas.openxmlformats.org/officeDocument/2006/relationships/hyperlink" Target="mailto:wpornsupu@yahoo.com" TargetMode="External"/><Relationship Id="rId19" Type="http://schemas.openxmlformats.org/officeDocument/2006/relationships/hyperlink" Target="mailto:Kms440606015@hotmail.com" TargetMode="External"/><Relationship Id="rId31" Type="http://schemas.openxmlformats.org/officeDocument/2006/relationships/hyperlink" Target="mailto:smoonkhum@gmail.com" TargetMode="External"/><Relationship Id="rId44" Type="http://schemas.openxmlformats.org/officeDocument/2006/relationships/hyperlink" Target="mailto:kikimiwa23@gmail.com" TargetMode="External"/><Relationship Id="rId52" Type="http://schemas.openxmlformats.org/officeDocument/2006/relationships/hyperlink" Target="mailto:burin_eve@msn.com" TargetMode="External"/><Relationship Id="rId60" Type="http://schemas.openxmlformats.org/officeDocument/2006/relationships/hyperlink" Target="mailto:b.thakaew@gmail.com" TargetMode="External"/><Relationship Id="rId4" Type="http://schemas.openxmlformats.org/officeDocument/2006/relationships/hyperlink" Target="mailto:perpark_t@hotmail.com" TargetMode="External"/><Relationship Id="rId9" Type="http://schemas.openxmlformats.org/officeDocument/2006/relationships/hyperlink" Target="mailto:sararya_suebsaiharn@hotmail.com" TargetMode="External"/><Relationship Id="rId14" Type="http://schemas.openxmlformats.org/officeDocument/2006/relationships/hyperlink" Target="mailto:pongsathorn_kce@hotmail.com" TargetMode="External"/><Relationship Id="rId22" Type="http://schemas.openxmlformats.org/officeDocument/2006/relationships/hyperlink" Target="mailto:bom_catpadsadee@hotmail.com" TargetMode="External"/><Relationship Id="rId27" Type="http://schemas.openxmlformats.org/officeDocument/2006/relationships/hyperlink" Target="mailto:chama104298@gmail.com" TargetMode="External"/><Relationship Id="rId30" Type="http://schemas.openxmlformats.org/officeDocument/2006/relationships/hyperlink" Target="mailto:chiangmai63@gmail.com" TargetMode="External"/><Relationship Id="rId35" Type="http://schemas.openxmlformats.org/officeDocument/2006/relationships/hyperlink" Target="mailto:aeyteerak@gmail.com" TargetMode="External"/><Relationship Id="rId43" Type="http://schemas.openxmlformats.org/officeDocument/2006/relationships/hyperlink" Target="mailto:nokwand@gmail.com" TargetMode="External"/><Relationship Id="rId48" Type="http://schemas.openxmlformats.org/officeDocument/2006/relationships/hyperlink" Target="mailto:hil_fang@hotmail.com" TargetMode="External"/><Relationship Id="rId56" Type="http://schemas.openxmlformats.org/officeDocument/2006/relationships/hyperlink" Target="mailto:apichai.k@gmail.com" TargetMode="External"/><Relationship Id="rId64" Type="http://schemas.openxmlformats.org/officeDocument/2006/relationships/printerSettings" Target="../printerSettings/printerSettings12.bin"/><Relationship Id="rId8" Type="http://schemas.openxmlformats.org/officeDocument/2006/relationships/hyperlink" Target="mailto:koy_pol@hotmail.com" TargetMode="External"/><Relationship Id="rId51" Type="http://schemas.openxmlformats.org/officeDocument/2006/relationships/hyperlink" Target="mailto:beau_eng@hotmail.com" TargetMode="External"/><Relationship Id="rId3" Type="http://schemas.openxmlformats.org/officeDocument/2006/relationships/hyperlink" Target="mailto:Weeranuch42@gmail.com" TargetMode="External"/><Relationship Id="rId12" Type="http://schemas.openxmlformats.org/officeDocument/2006/relationships/hyperlink" Target="mailto:sivana.p@hotmail.com" TargetMode="External"/><Relationship Id="rId17" Type="http://schemas.openxmlformats.org/officeDocument/2006/relationships/hyperlink" Target="mailto:bua_chompoo@hotmail.com" TargetMode="External"/><Relationship Id="rId25" Type="http://schemas.openxmlformats.org/officeDocument/2006/relationships/hyperlink" Target="mailto:suwatcharee179@gmail.com" TargetMode="External"/><Relationship Id="rId33" Type="http://schemas.openxmlformats.org/officeDocument/2006/relationships/hyperlink" Target="mailto:wadee.narawadee@gmail.com" TargetMode="External"/><Relationship Id="rId38" Type="http://schemas.openxmlformats.org/officeDocument/2006/relationships/hyperlink" Target="mailto:vongkhiao.nat@hotmail.com" TargetMode="External"/><Relationship Id="rId46" Type="http://schemas.openxmlformats.org/officeDocument/2006/relationships/hyperlink" Target="mailto:thanaphan_kungking@hotmail.com" TargetMode="External"/><Relationship Id="rId59" Type="http://schemas.openxmlformats.org/officeDocument/2006/relationships/hyperlink" Target="mailto:chotikapinny@gmail.com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hyperlink" Target="mailto:pthuesat@gmail.com" TargetMode="External"/><Relationship Id="rId13" Type="http://schemas.openxmlformats.org/officeDocument/2006/relationships/hyperlink" Target="mailto:pavasa_a@hotmail.com" TargetMode="External"/><Relationship Id="rId18" Type="http://schemas.openxmlformats.org/officeDocument/2006/relationships/hyperlink" Target="mailto:soawanee5058@gmail.com" TargetMode="External"/><Relationship Id="rId26" Type="http://schemas.openxmlformats.org/officeDocument/2006/relationships/hyperlink" Target="mailto:someen@hotmail" TargetMode="External"/><Relationship Id="rId39" Type="http://schemas.openxmlformats.org/officeDocument/2006/relationships/printerSettings" Target="../printerSettings/printerSettings14.bin"/><Relationship Id="rId3" Type="http://schemas.openxmlformats.org/officeDocument/2006/relationships/hyperlink" Target="mailto:sakoonmeerit2512@hotmail.com" TargetMode="External"/><Relationship Id="rId21" Type="http://schemas.openxmlformats.org/officeDocument/2006/relationships/hyperlink" Target="mailto:denchai_2524@hotmail.com" TargetMode="External"/><Relationship Id="rId34" Type="http://schemas.openxmlformats.org/officeDocument/2006/relationships/hyperlink" Target="mailto:puengcdd92@hotmail.com" TargetMode="External"/><Relationship Id="rId7" Type="http://schemas.openxmlformats.org/officeDocument/2006/relationships/hyperlink" Target="mailto:golf.ddworker104@gmail.com" TargetMode="External"/><Relationship Id="rId12" Type="http://schemas.openxmlformats.org/officeDocument/2006/relationships/hyperlink" Target="mailto:pptuu28@gmail.com" TargetMode="External"/><Relationship Id="rId17" Type="http://schemas.openxmlformats.org/officeDocument/2006/relationships/hyperlink" Target="mailto:sak265858@gmail.com" TargetMode="External"/><Relationship Id="rId25" Type="http://schemas.openxmlformats.org/officeDocument/2006/relationships/hyperlink" Target="mailto:yuwadee123456@hotmail.com" TargetMode="External"/><Relationship Id="rId33" Type="http://schemas.openxmlformats.org/officeDocument/2006/relationships/hyperlink" Target="mailto:bum_lady@hotmail.com" TargetMode="External"/><Relationship Id="rId38" Type="http://schemas.openxmlformats.org/officeDocument/2006/relationships/hyperlink" Target="mailto:uitta2030@gmail.com" TargetMode="External"/><Relationship Id="rId2" Type="http://schemas.openxmlformats.org/officeDocument/2006/relationships/hyperlink" Target="mailto:smapornk@gmail.com" TargetMode="External"/><Relationship Id="rId16" Type="http://schemas.openxmlformats.org/officeDocument/2006/relationships/hyperlink" Target="mailto:nikron021@gmail.com" TargetMode="External"/><Relationship Id="rId20" Type="http://schemas.openxmlformats.org/officeDocument/2006/relationships/hyperlink" Target="mailto:kainoi.saraburi@gmail.com" TargetMode="External"/><Relationship Id="rId29" Type="http://schemas.openxmlformats.org/officeDocument/2006/relationships/hyperlink" Target="mailto:bagtnainy2531@gmail.com" TargetMode="External"/><Relationship Id="rId1" Type="http://schemas.openxmlformats.org/officeDocument/2006/relationships/hyperlink" Target="mailto:chompoo_999999@hotmail.com" TargetMode="External"/><Relationship Id="rId6" Type="http://schemas.openxmlformats.org/officeDocument/2006/relationships/hyperlink" Target="mailto:sawankalokprobation@gmail.com" TargetMode="External"/><Relationship Id="rId11" Type="http://schemas.openxmlformats.org/officeDocument/2006/relationships/hyperlink" Target="mailto:juthamad208@hotmail.com" TargetMode="External"/><Relationship Id="rId24" Type="http://schemas.openxmlformats.org/officeDocument/2006/relationships/hyperlink" Target="mailto:suphit.@gmail.com" TargetMode="External"/><Relationship Id="rId32" Type="http://schemas.openxmlformats.org/officeDocument/2006/relationships/hyperlink" Target="mailto:c_cdd@hotmail.com" TargetMode="External"/><Relationship Id="rId37" Type="http://schemas.openxmlformats.org/officeDocument/2006/relationships/hyperlink" Target="mailto:vongkhiao.nat@hotmail.c0m" TargetMode="External"/><Relationship Id="rId5" Type="http://schemas.openxmlformats.org/officeDocument/2006/relationships/hyperlink" Target="mailto:doe.o.jo@hotmail.com" TargetMode="External"/><Relationship Id="rId15" Type="http://schemas.openxmlformats.org/officeDocument/2006/relationships/hyperlink" Target="mailto:boonpet_edd@hotmail.com" TargetMode="External"/><Relationship Id="rId23" Type="http://schemas.openxmlformats.org/officeDocument/2006/relationships/hyperlink" Target="mailto:cdd.donphut@gmail.com" TargetMode="External"/><Relationship Id="rId28" Type="http://schemas.openxmlformats.org/officeDocument/2006/relationships/hyperlink" Target="mailto:yui.211@hotmail.com" TargetMode="External"/><Relationship Id="rId36" Type="http://schemas.openxmlformats.org/officeDocument/2006/relationships/hyperlink" Target="mailto:aeyteerak@gmail.com" TargetMode="External"/><Relationship Id="rId10" Type="http://schemas.openxmlformats.org/officeDocument/2006/relationships/hyperlink" Target="mailto:npat2507@hotmail.com" TargetMode="External"/><Relationship Id="rId19" Type="http://schemas.openxmlformats.org/officeDocument/2006/relationships/hyperlink" Target="mailto:faiyawtpoomtim@gmail.com" TargetMode="External"/><Relationship Id="rId31" Type="http://schemas.openxmlformats.org/officeDocument/2006/relationships/hyperlink" Target="mailto:bua-chompoo@hotmail.com" TargetMode="External"/><Relationship Id="rId4" Type="http://schemas.openxmlformats.org/officeDocument/2006/relationships/hyperlink" Target="mailto:patnoy_001@hotmail.com" TargetMode="External"/><Relationship Id="rId9" Type="http://schemas.openxmlformats.org/officeDocument/2006/relationships/hyperlink" Target="mailto:bcnzapisit@gmail.com" TargetMode="External"/><Relationship Id="rId14" Type="http://schemas.openxmlformats.org/officeDocument/2006/relationships/hyperlink" Target="mailto:t.kimhun@gmail.com" TargetMode="External"/><Relationship Id="rId22" Type="http://schemas.openxmlformats.org/officeDocument/2006/relationships/hyperlink" Target="mailto:Get.pu2515@gmail.com" TargetMode="External"/><Relationship Id="rId27" Type="http://schemas.openxmlformats.org/officeDocument/2006/relationships/hyperlink" Target="mailto:rujira@hotmail.com" TargetMode="External"/><Relationship Id="rId30" Type="http://schemas.openxmlformats.org/officeDocument/2006/relationships/hyperlink" Target="mailto:kmss4406015@hotmail.com" TargetMode="External"/><Relationship Id="rId35" Type="http://schemas.openxmlformats.org/officeDocument/2006/relationships/hyperlink" Target="mailto:chobchi385@gmail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pthuesat@gmail.com" TargetMode="External"/><Relationship Id="rId13" Type="http://schemas.openxmlformats.org/officeDocument/2006/relationships/hyperlink" Target="mailto:uitta2030@gmail.com" TargetMode="External"/><Relationship Id="rId18" Type="http://schemas.openxmlformats.org/officeDocument/2006/relationships/hyperlink" Target="mailto:sak265858@gmail.com" TargetMode="External"/><Relationship Id="rId26" Type="http://schemas.openxmlformats.org/officeDocument/2006/relationships/hyperlink" Target="mailto:yuwadee123456@hotmail.com" TargetMode="External"/><Relationship Id="rId3" Type="http://schemas.openxmlformats.org/officeDocument/2006/relationships/hyperlink" Target="mailto:sakoonmeerit2512@hotmail.com" TargetMode="External"/><Relationship Id="rId21" Type="http://schemas.openxmlformats.org/officeDocument/2006/relationships/hyperlink" Target="mailto:kainoi.saraburi@gmail.com" TargetMode="External"/><Relationship Id="rId34" Type="http://schemas.openxmlformats.org/officeDocument/2006/relationships/printerSettings" Target="../printerSettings/printerSettings15.bin"/><Relationship Id="rId7" Type="http://schemas.openxmlformats.org/officeDocument/2006/relationships/hyperlink" Target="mailto:golf.tdworker104@gmail.com" TargetMode="External"/><Relationship Id="rId12" Type="http://schemas.openxmlformats.org/officeDocument/2006/relationships/hyperlink" Target="mailto:pptuu28@gmail.com" TargetMode="External"/><Relationship Id="rId17" Type="http://schemas.openxmlformats.org/officeDocument/2006/relationships/hyperlink" Target="mailto:nikron021@gmail.com" TargetMode="External"/><Relationship Id="rId25" Type="http://schemas.openxmlformats.org/officeDocument/2006/relationships/hyperlink" Target="mailto:suphit.g@gmail.com" TargetMode="External"/><Relationship Id="rId33" Type="http://schemas.openxmlformats.org/officeDocument/2006/relationships/hyperlink" Target="mailto:c_cdd@hotmail.com" TargetMode="External"/><Relationship Id="rId2" Type="http://schemas.openxmlformats.org/officeDocument/2006/relationships/hyperlink" Target="mailto:smapornk@gmail.com" TargetMode="External"/><Relationship Id="rId16" Type="http://schemas.openxmlformats.org/officeDocument/2006/relationships/hyperlink" Target="mailto:boonpet_edd@hotmail.com" TargetMode="External"/><Relationship Id="rId20" Type="http://schemas.openxmlformats.org/officeDocument/2006/relationships/hyperlink" Target="mailto:faiyawtpoomtim@gmail.com" TargetMode="External"/><Relationship Id="rId29" Type="http://schemas.openxmlformats.org/officeDocument/2006/relationships/hyperlink" Target="mailto:yui.211@hotmail.com" TargetMode="External"/><Relationship Id="rId1" Type="http://schemas.openxmlformats.org/officeDocument/2006/relationships/hyperlink" Target="mailto:chompoo_999999@hotmail.com" TargetMode="External"/><Relationship Id="rId6" Type="http://schemas.openxmlformats.org/officeDocument/2006/relationships/hyperlink" Target="mailto:sawankalokprobation@gmail.com" TargetMode="External"/><Relationship Id="rId11" Type="http://schemas.openxmlformats.org/officeDocument/2006/relationships/hyperlink" Target="mailto:juthamad208@hotmail.com" TargetMode="External"/><Relationship Id="rId24" Type="http://schemas.openxmlformats.org/officeDocument/2006/relationships/hyperlink" Target="mailto:cdd.donyuht@gmail.com" TargetMode="External"/><Relationship Id="rId32" Type="http://schemas.openxmlformats.org/officeDocument/2006/relationships/hyperlink" Target="mailto:bua_chompoo@hotmail.com" TargetMode="External"/><Relationship Id="rId5" Type="http://schemas.openxmlformats.org/officeDocument/2006/relationships/hyperlink" Target="mailto:doe.o.jo@hotmail.com" TargetMode="External"/><Relationship Id="rId15" Type="http://schemas.openxmlformats.org/officeDocument/2006/relationships/hyperlink" Target="mailto:t.kimhun@gmail.com" TargetMode="External"/><Relationship Id="rId23" Type="http://schemas.openxmlformats.org/officeDocument/2006/relationships/hyperlink" Target="mailto:Get.pu2515@gmail.com" TargetMode="External"/><Relationship Id="rId28" Type="http://schemas.openxmlformats.org/officeDocument/2006/relationships/hyperlink" Target="mailto:rujira@hotmail.com" TargetMode="External"/><Relationship Id="rId10" Type="http://schemas.openxmlformats.org/officeDocument/2006/relationships/hyperlink" Target="mailto:npat2507@hotmail.com" TargetMode="External"/><Relationship Id="rId19" Type="http://schemas.openxmlformats.org/officeDocument/2006/relationships/hyperlink" Target="mailto:soawanee5058@gmail.com" TargetMode="External"/><Relationship Id="rId31" Type="http://schemas.openxmlformats.org/officeDocument/2006/relationships/hyperlink" Target="mailto:kmss4406015@hotmail.com" TargetMode="External"/><Relationship Id="rId4" Type="http://schemas.openxmlformats.org/officeDocument/2006/relationships/hyperlink" Target="mailto:patnoy_001@hotmail.com" TargetMode="External"/><Relationship Id="rId9" Type="http://schemas.openxmlformats.org/officeDocument/2006/relationships/hyperlink" Target="mailto:bcnzapisit@gmail.com" TargetMode="External"/><Relationship Id="rId14" Type="http://schemas.openxmlformats.org/officeDocument/2006/relationships/hyperlink" Target="mailto:pavasa_a@hotmail.com" TargetMode="External"/><Relationship Id="rId22" Type="http://schemas.openxmlformats.org/officeDocument/2006/relationships/hyperlink" Target="mailto:denchai_2524@hotmail.com" TargetMode="External"/><Relationship Id="rId27" Type="http://schemas.openxmlformats.org/officeDocument/2006/relationships/hyperlink" Target="mailto:someen@hotmail" TargetMode="External"/><Relationship Id="rId30" Type="http://schemas.openxmlformats.org/officeDocument/2006/relationships/hyperlink" Target="mailto:bagtnainy2531@gmail.com" TargetMode="Externa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NNNN_1315@hotmail.com" TargetMode="External"/><Relationship Id="rId13" Type="http://schemas.openxmlformats.org/officeDocument/2006/relationships/hyperlink" Target="mailto:NNNN_1315@hotmail.com" TargetMode="External"/><Relationship Id="rId18" Type="http://schemas.openxmlformats.org/officeDocument/2006/relationships/hyperlink" Target="mailto:sita.wj@gmail.com" TargetMode="External"/><Relationship Id="rId26" Type="http://schemas.openxmlformats.org/officeDocument/2006/relationships/hyperlink" Target="mailto:wiparat9081@gmail.com" TargetMode="External"/><Relationship Id="rId3" Type="http://schemas.openxmlformats.org/officeDocument/2006/relationships/hyperlink" Target="mailto:tatanakon2008@windonslive.com" TargetMode="External"/><Relationship Id="rId21" Type="http://schemas.openxmlformats.org/officeDocument/2006/relationships/hyperlink" Target="mailto:ampai_chai@hotmail.com" TargetMode="External"/><Relationship Id="rId34" Type="http://schemas.openxmlformats.org/officeDocument/2006/relationships/hyperlink" Target="mailto:Pkonthong@hotmail.com" TargetMode="External"/><Relationship Id="rId7" Type="http://schemas.openxmlformats.org/officeDocument/2006/relationships/hyperlink" Target="mailto:wilawankavawa@gmail.com" TargetMode="External"/><Relationship Id="rId12" Type="http://schemas.openxmlformats.org/officeDocument/2006/relationships/hyperlink" Target="mailto:WERACHAT.AUN@hotmail.com" TargetMode="External"/><Relationship Id="rId17" Type="http://schemas.openxmlformats.org/officeDocument/2006/relationships/hyperlink" Target="mailto:kesorn36@hotmail.com" TargetMode="External"/><Relationship Id="rId25" Type="http://schemas.openxmlformats.org/officeDocument/2006/relationships/hyperlink" Target="mailto:thungpetchpankan@gmail.com" TargetMode="External"/><Relationship Id="rId33" Type="http://schemas.openxmlformats.org/officeDocument/2006/relationships/hyperlink" Target="mailto:Thanasan109@gmail.com" TargetMode="External"/><Relationship Id="rId2" Type="http://schemas.openxmlformats.org/officeDocument/2006/relationships/hyperlink" Target="mailto:kobkaew75@gmail.com" TargetMode="External"/><Relationship Id="rId16" Type="http://schemas.openxmlformats.org/officeDocument/2006/relationships/hyperlink" Target="mailto:SN54SET@hotmail.com" TargetMode="External"/><Relationship Id="rId20" Type="http://schemas.openxmlformats.org/officeDocument/2006/relationships/hyperlink" Target="mailto:pum.yuthasat@gmail.com" TargetMode="External"/><Relationship Id="rId29" Type="http://schemas.openxmlformats.org/officeDocument/2006/relationships/hyperlink" Target="mailto:muyong.t@hotmail.com" TargetMode="External"/><Relationship Id="rId1" Type="http://schemas.openxmlformats.org/officeDocument/2006/relationships/hyperlink" Target="mailto:mol_bm@hotmail.com/MolvipaBunmark" TargetMode="External"/><Relationship Id="rId6" Type="http://schemas.openxmlformats.org/officeDocument/2006/relationships/hyperlink" Target="mailto:kativiriya@hotmail.com" TargetMode="External"/><Relationship Id="rId11" Type="http://schemas.openxmlformats.org/officeDocument/2006/relationships/hyperlink" Target="mailto:nutta5555@hotmail.com" TargetMode="External"/><Relationship Id="rId24" Type="http://schemas.openxmlformats.org/officeDocument/2006/relationships/hyperlink" Target="mailto:PPTUU28@gmail.com" TargetMode="External"/><Relationship Id="rId32" Type="http://schemas.openxmlformats.org/officeDocument/2006/relationships/hyperlink" Target="mailto:Kanaket.10@windowslive" TargetMode="External"/><Relationship Id="rId5" Type="http://schemas.openxmlformats.org/officeDocument/2006/relationships/hyperlink" Target="mailto:SRET2505@gmail.com" TargetMode="External"/><Relationship Id="rId15" Type="http://schemas.openxmlformats.org/officeDocument/2006/relationships/hyperlink" Target="mailto:Sathommee@gmail.com" TargetMode="External"/><Relationship Id="rId23" Type="http://schemas.openxmlformats.org/officeDocument/2006/relationships/hyperlink" Target="mailto:kungkui@hotmail.com" TargetMode="External"/><Relationship Id="rId28" Type="http://schemas.openxmlformats.org/officeDocument/2006/relationships/hyperlink" Target="mailto:Kthungsavo@gmail.com" TargetMode="External"/><Relationship Id="rId10" Type="http://schemas.openxmlformats.org/officeDocument/2006/relationships/hyperlink" Target="mailto:n-ui2501@hotmail.com" TargetMode="External"/><Relationship Id="rId19" Type="http://schemas.openxmlformats.org/officeDocument/2006/relationships/hyperlink" Target="mailto:kattalee_joy@hotmail.com" TargetMode="External"/><Relationship Id="rId31" Type="http://schemas.openxmlformats.org/officeDocument/2006/relationships/hyperlink" Target="mailto:Khanung999@gmail.com" TargetMode="External"/><Relationship Id="rId4" Type="http://schemas.openxmlformats.org/officeDocument/2006/relationships/hyperlink" Target="mailto:sanit0455@hotmail.com" TargetMode="External"/><Relationship Id="rId9" Type="http://schemas.openxmlformats.org/officeDocument/2006/relationships/hyperlink" Target="mailto:tubtim_2505@hotmail.com" TargetMode="External"/><Relationship Id="rId14" Type="http://schemas.openxmlformats.org/officeDocument/2006/relationships/hyperlink" Target="mailto:Aew_508@hotmail.com" TargetMode="External"/><Relationship Id="rId22" Type="http://schemas.openxmlformats.org/officeDocument/2006/relationships/hyperlink" Target="mailto:supawan1166@gmail.com" TargetMode="External"/><Relationship Id="rId27" Type="http://schemas.openxmlformats.org/officeDocument/2006/relationships/hyperlink" Target="mailto:nittaya695@gmail.com" TargetMode="External"/><Relationship Id="rId30" Type="http://schemas.openxmlformats.org/officeDocument/2006/relationships/hyperlink" Target="mailto:Chambaphatt2542@gmail.com" TargetMode="External"/><Relationship Id="rId35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mailto:smkmetb@gmail.com" TargetMode="External"/><Relationship Id="rId18" Type="http://schemas.openxmlformats.org/officeDocument/2006/relationships/hyperlink" Target="mailto:jang_kkj@hotmail.com" TargetMode="External"/><Relationship Id="rId26" Type="http://schemas.openxmlformats.org/officeDocument/2006/relationships/hyperlink" Target="mailto:rsjumkung@gmail.com" TargetMode="External"/><Relationship Id="rId39" Type="http://schemas.openxmlformats.org/officeDocument/2006/relationships/hyperlink" Target="mailto:mala_2552@gmail.com" TargetMode="External"/><Relationship Id="rId21" Type="http://schemas.openxmlformats.org/officeDocument/2006/relationships/hyperlink" Target="mailto:m_sumon@hotmail.com" TargetMode="External"/><Relationship Id="rId34" Type="http://schemas.openxmlformats.org/officeDocument/2006/relationships/hyperlink" Target="mailto:katik_p@hotmail.com" TargetMode="External"/><Relationship Id="rId42" Type="http://schemas.openxmlformats.org/officeDocument/2006/relationships/hyperlink" Target="mailto:rawewan2505@gmail.com" TargetMode="External"/><Relationship Id="rId47" Type="http://schemas.openxmlformats.org/officeDocument/2006/relationships/hyperlink" Target="mailto:tipmessage@hotmail.com" TargetMode="External"/><Relationship Id="rId50" Type="http://schemas.openxmlformats.org/officeDocument/2006/relationships/hyperlink" Target="mailto:kanthicha_bbok@hotmail.com" TargetMode="External"/><Relationship Id="rId55" Type="http://schemas.openxmlformats.org/officeDocument/2006/relationships/hyperlink" Target="mailto:jee.jeab@hotmail.com" TargetMode="External"/><Relationship Id="rId7" Type="http://schemas.openxmlformats.org/officeDocument/2006/relationships/hyperlink" Target="mailto:am_12111@hotmail.com" TargetMode="External"/><Relationship Id="rId12" Type="http://schemas.openxmlformats.org/officeDocument/2006/relationships/hyperlink" Target="mailto:nijnongpai@gmail.com" TargetMode="External"/><Relationship Id="rId17" Type="http://schemas.openxmlformats.org/officeDocument/2006/relationships/hyperlink" Target="mailto:sak265858@gmail.com" TargetMode="External"/><Relationship Id="rId25" Type="http://schemas.openxmlformats.org/officeDocument/2006/relationships/hyperlink" Target="mailto:Weeranuch42@gmail.com" TargetMode="External"/><Relationship Id="rId33" Type="http://schemas.openxmlformats.org/officeDocument/2006/relationships/hyperlink" Target="mailto:jayamaZa@yahoo.com" TargetMode="External"/><Relationship Id="rId38" Type="http://schemas.openxmlformats.org/officeDocument/2006/relationships/hyperlink" Target="mailto:ps.smile@hotmail.com" TargetMode="External"/><Relationship Id="rId46" Type="http://schemas.openxmlformats.org/officeDocument/2006/relationships/hyperlink" Target="mailto:haranyakawe@gmail.com" TargetMode="External"/><Relationship Id="rId59" Type="http://schemas.openxmlformats.org/officeDocument/2006/relationships/vmlDrawing" Target="../drawings/vmlDrawing2.vml"/><Relationship Id="rId2" Type="http://schemas.openxmlformats.org/officeDocument/2006/relationships/hyperlink" Target="mailto:patnay_001@hotmail.com" TargetMode="External"/><Relationship Id="rId16" Type="http://schemas.openxmlformats.org/officeDocument/2006/relationships/hyperlink" Target="mailto:tipkaenn@gmail.com" TargetMode="External"/><Relationship Id="rId20" Type="http://schemas.openxmlformats.org/officeDocument/2006/relationships/hyperlink" Target="mailto:nudyna@hotmail.com" TargetMode="External"/><Relationship Id="rId29" Type="http://schemas.openxmlformats.org/officeDocument/2006/relationships/hyperlink" Target="mailto:vuwadee123456@hotmail.com" TargetMode="External"/><Relationship Id="rId41" Type="http://schemas.openxmlformats.org/officeDocument/2006/relationships/hyperlink" Target="mailto:aun_niwat@hotmail.com" TargetMode="External"/><Relationship Id="rId54" Type="http://schemas.openxmlformats.org/officeDocument/2006/relationships/hyperlink" Target="mailto:papunraung@gmail.com" TargetMode="External"/><Relationship Id="rId1" Type="http://schemas.openxmlformats.org/officeDocument/2006/relationships/hyperlink" Target="mailto:kaew_penpak@thaimail.com/kaew11495" TargetMode="External"/><Relationship Id="rId6" Type="http://schemas.openxmlformats.org/officeDocument/2006/relationships/hyperlink" Target="mailto:chadabunying@gmail.com" TargetMode="External"/><Relationship Id="rId11" Type="http://schemas.openxmlformats.org/officeDocument/2006/relationships/hyperlink" Target="mailto:chornchom852513@gmail.com" TargetMode="External"/><Relationship Id="rId24" Type="http://schemas.openxmlformats.org/officeDocument/2006/relationships/hyperlink" Target="mailto:perpark_t@hotmail.com" TargetMode="External"/><Relationship Id="rId32" Type="http://schemas.openxmlformats.org/officeDocument/2006/relationships/hyperlink" Target="mailto:chiangman63@gmail.com" TargetMode="External"/><Relationship Id="rId37" Type="http://schemas.openxmlformats.org/officeDocument/2006/relationships/hyperlink" Target="mailto:clek322@gmail.com" TargetMode="External"/><Relationship Id="rId40" Type="http://schemas.openxmlformats.org/officeDocument/2006/relationships/hyperlink" Target="mailto:Tossapol@gmail.com" TargetMode="External"/><Relationship Id="rId45" Type="http://schemas.openxmlformats.org/officeDocument/2006/relationships/hyperlink" Target="mailto:boolinboalin.manav@gmail.com" TargetMode="External"/><Relationship Id="rId53" Type="http://schemas.openxmlformats.org/officeDocument/2006/relationships/hyperlink" Target="mailto:udomporn477@gmail.com" TargetMode="External"/><Relationship Id="rId58" Type="http://schemas.openxmlformats.org/officeDocument/2006/relationships/printerSettings" Target="../printerSettings/printerSettings5.bin"/><Relationship Id="rId5" Type="http://schemas.openxmlformats.org/officeDocument/2006/relationships/hyperlink" Target="mailto:mamydada@hotmail.com" TargetMode="External"/><Relationship Id="rId15" Type="http://schemas.openxmlformats.org/officeDocument/2006/relationships/hyperlink" Target="mailto:wut3336@gmail.com" TargetMode="External"/><Relationship Id="rId23" Type="http://schemas.openxmlformats.org/officeDocument/2006/relationships/hyperlink" Target="mailto:Bee_naja88@hotmail.com" TargetMode="External"/><Relationship Id="rId28" Type="http://schemas.openxmlformats.org/officeDocument/2006/relationships/hyperlink" Target="mailto:a_rujira@hotmail.com" TargetMode="External"/><Relationship Id="rId36" Type="http://schemas.openxmlformats.org/officeDocument/2006/relationships/hyperlink" Target="mailto:lovemama47@hotmail.com" TargetMode="External"/><Relationship Id="rId49" Type="http://schemas.openxmlformats.org/officeDocument/2006/relationships/hyperlink" Target="mailto:orn.angthong@gmail.com" TargetMode="External"/><Relationship Id="rId57" Type="http://schemas.openxmlformats.org/officeDocument/2006/relationships/hyperlink" Target="mailto:jcab_jija2554@hotmail.com" TargetMode="External"/><Relationship Id="rId10" Type="http://schemas.openxmlformats.org/officeDocument/2006/relationships/hyperlink" Target="mailto:t_tangjaisot@hotmail.com" TargetMode="External"/><Relationship Id="rId19" Type="http://schemas.openxmlformats.org/officeDocument/2006/relationships/hyperlink" Target="mailto:nattapang_posee@hotmail.com" TargetMode="External"/><Relationship Id="rId31" Type="http://schemas.openxmlformats.org/officeDocument/2006/relationships/hyperlink" Target="mailto:sukanya.ja@hotmail.com" TargetMode="External"/><Relationship Id="rId44" Type="http://schemas.openxmlformats.org/officeDocument/2006/relationships/hyperlink" Target="mailto:bum_lady@hotmail.com" TargetMode="External"/><Relationship Id="rId52" Type="http://schemas.openxmlformats.org/officeDocument/2006/relationships/hyperlink" Target="mailto:tadarinp@gmail.com" TargetMode="External"/><Relationship Id="rId60" Type="http://schemas.openxmlformats.org/officeDocument/2006/relationships/comments" Target="../comments2.xml"/><Relationship Id="rId4" Type="http://schemas.openxmlformats.org/officeDocument/2006/relationships/hyperlink" Target="mailto:Toyotr4166@gmail.com" TargetMode="External"/><Relationship Id="rId9" Type="http://schemas.openxmlformats.org/officeDocument/2006/relationships/hyperlink" Target="mailto:arrak_t@outlook.com" TargetMode="External"/><Relationship Id="rId14" Type="http://schemas.openxmlformats.org/officeDocument/2006/relationships/hyperlink" Target="mailto:u.sattayasakwongsa@gmail.com" TargetMode="External"/><Relationship Id="rId22" Type="http://schemas.openxmlformats.org/officeDocument/2006/relationships/hyperlink" Target="mailto:wipanee143@gmail.com" TargetMode="External"/><Relationship Id="rId27" Type="http://schemas.openxmlformats.org/officeDocument/2006/relationships/hyperlink" Target="mailto:nipaporn.kaew@gmail.com" TargetMode="External"/><Relationship Id="rId30" Type="http://schemas.openxmlformats.org/officeDocument/2006/relationships/hyperlink" Target="mailto:hongsa@hotmail.com" TargetMode="External"/><Relationship Id="rId35" Type="http://schemas.openxmlformats.org/officeDocument/2006/relationships/hyperlink" Target="mailto:arnonsupanpanit@gmail.com" TargetMode="External"/><Relationship Id="rId43" Type="http://schemas.openxmlformats.org/officeDocument/2006/relationships/hyperlink" Target="mailto:bkn_kanaii@hotmail.com" TargetMode="External"/><Relationship Id="rId48" Type="http://schemas.openxmlformats.org/officeDocument/2006/relationships/hyperlink" Target="mailto:phantirapha@gmail.com" TargetMode="External"/><Relationship Id="rId56" Type="http://schemas.openxmlformats.org/officeDocument/2006/relationships/hyperlink" Target="mailto:gchanchai@hotmail.com" TargetMode="External"/><Relationship Id="rId8" Type="http://schemas.openxmlformats.org/officeDocument/2006/relationships/hyperlink" Target="mailto:nuttong15@hotmail.com" TargetMode="External"/><Relationship Id="rId51" Type="http://schemas.openxmlformats.org/officeDocument/2006/relationships/hyperlink" Target="mailto:nuchy-bacmu@hotmail.com" TargetMode="External"/><Relationship Id="rId3" Type="http://schemas.openxmlformats.org/officeDocument/2006/relationships/hyperlink" Target="mailto:nan.2511@hotmail.com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mungmaironnachal@gmail.com" TargetMode="External"/><Relationship Id="rId3" Type="http://schemas.openxmlformats.org/officeDocument/2006/relationships/hyperlink" Target="mailto:doungrut9@gmail.com" TargetMode="External"/><Relationship Id="rId7" Type="http://schemas.openxmlformats.org/officeDocument/2006/relationships/hyperlink" Target="mailto:Dr.gackic@hotmail.com" TargetMode="External"/><Relationship Id="rId2" Type="http://schemas.openxmlformats.org/officeDocument/2006/relationships/hyperlink" Target="mailto:marayat_t@hotmail.com" TargetMode="External"/><Relationship Id="rId1" Type="http://schemas.openxmlformats.org/officeDocument/2006/relationships/hyperlink" Target="mailto:mooping51@hotmail.com" TargetMode="External"/><Relationship Id="rId6" Type="http://schemas.openxmlformats.org/officeDocument/2006/relationships/hyperlink" Target="mailto:motemuanglavo@gmail.com" TargetMode="External"/><Relationship Id="rId11" Type="http://schemas.openxmlformats.org/officeDocument/2006/relationships/comments" Target="../comments4.xml"/><Relationship Id="rId5" Type="http://schemas.openxmlformats.org/officeDocument/2006/relationships/hyperlink" Target="mailto:Jongkon2508@hotmail.com" TargetMode="External"/><Relationship Id="rId10" Type="http://schemas.openxmlformats.org/officeDocument/2006/relationships/vmlDrawing" Target="../drawings/vmlDrawing4.vml"/><Relationship Id="rId4" Type="http://schemas.openxmlformats.org/officeDocument/2006/relationships/hyperlink" Target="mailto:baythaing2531@gmail.com" TargetMode="External"/><Relationship Id="rId9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workbookViewId="0">
      <selection activeCell="D6" sqref="D6"/>
    </sheetView>
  </sheetViews>
  <sheetFormatPr defaultColWidth="9.125" defaultRowHeight="23.25" x14ac:dyDescent="0.5"/>
  <cols>
    <col min="1" max="1" width="4" style="21" customWidth="1"/>
    <col min="2" max="2" width="34" style="21" customWidth="1"/>
    <col min="3" max="3" width="8.5" style="21" customWidth="1"/>
    <col min="4" max="4" width="11.875" style="21" customWidth="1"/>
    <col min="5" max="5" width="11.125" style="21" customWidth="1"/>
    <col min="6" max="6" width="13.5" style="21" customWidth="1"/>
    <col min="7" max="7" width="13.875" style="21" customWidth="1"/>
    <col min="8" max="256" width="9.125" style="21"/>
    <col min="257" max="257" width="4" style="21" customWidth="1"/>
    <col min="258" max="258" width="34" style="21" customWidth="1"/>
    <col min="259" max="259" width="8.5" style="21" customWidth="1"/>
    <col min="260" max="260" width="11.875" style="21" customWidth="1"/>
    <col min="261" max="261" width="11.125" style="21" customWidth="1"/>
    <col min="262" max="262" width="13.5" style="21" customWidth="1"/>
    <col min="263" max="263" width="13.875" style="21" customWidth="1"/>
    <col min="264" max="512" width="9.125" style="21"/>
    <col min="513" max="513" width="4" style="21" customWidth="1"/>
    <col min="514" max="514" width="34" style="21" customWidth="1"/>
    <col min="515" max="515" width="8.5" style="21" customWidth="1"/>
    <col min="516" max="516" width="11.875" style="21" customWidth="1"/>
    <col min="517" max="517" width="11.125" style="21" customWidth="1"/>
    <col min="518" max="518" width="13.5" style="21" customWidth="1"/>
    <col min="519" max="519" width="13.875" style="21" customWidth="1"/>
    <col min="520" max="768" width="9.125" style="21"/>
    <col min="769" max="769" width="4" style="21" customWidth="1"/>
    <col min="770" max="770" width="34" style="21" customWidth="1"/>
    <col min="771" max="771" width="8.5" style="21" customWidth="1"/>
    <col min="772" max="772" width="11.875" style="21" customWidth="1"/>
    <col min="773" max="773" width="11.125" style="21" customWidth="1"/>
    <col min="774" max="774" width="13.5" style="21" customWidth="1"/>
    <col min="775" max="775" width="13.875" style="21" customWidth="1"/>
    <col min="776" max="1024" width="9.125" style="21"/>
    <col min="1025" max="1025" width="4" style="21" customWidth="1"/>
    <col min="1026" max="1026" width="34" style="21" customWidth="1"/>
    <col min="1027" max="1027" width="8.5" style="21" customWidth="1"/>
    <col min="1028" max="1028" width="11.875" style="21" customWidth="1"/>
    <col min="1029" max="1029" width="11.125" style="21" customWidth="1"/>
    <col min="1030" max="1030" width="13.5" style="21" customWidth="1"/>
    <col min="1031" max="1031" width="13.875" style="21" customWidth="1"/>
    <col min="1032" max="1280" width="9.125" style="21"/>
    <col min="1281" max="1281" width="4" style="21" customWidth="1"/>
    <col min="1282" max="1282" width="34" style="21" customWidth="1"/>
    <col min="1283" max="1283" width="8.5" style="21" customWidth="1"/>
    <col min="1284" max="1284" width="11.875" style="21" customWidth="1"/>
    <col min="1285" max="1285" width="11.125" style="21" customWidth="1"/>
    <col min="1286" max="1286" width="13.5" style="21" customWidth="1"/>
    <col min="1287" max="1287" width="13.875" style="21" customWidth="1"/>
    <col min="1288" max="1536" width="9.125" style="21"/>
    <col min="1537" max="1537" width="4" style="21" customWidth="1"/>
    <col min="1538" max="1538" width="34" style="21" customWidth="1"/>
    <col min="1539" max="1539" width="8.5" style="21" customWidth="1"/>
    <col min="1540" max="1540" width="11.875" style="21" customWidth="1"/>
    <col min="1541" max="1541" width="11.125" style="21" customWidth="1"/>
    <col min="1542" max="1542" width="13.5" style="21" customWidth="1"/>
    <col min="1543" max="1543" width="13.875" style="21" customWidth="1"/>
    <col min="1544" max="1792" width="9.125" style="21"/>
    <col min="1793" max="1793" width="4" style="21" customWidth="1"/>
    <col min="1794" max="1794" width="34" style="21" customWidth="1"/>
    <col min="1795" max="1795" width="8.5" style="21" customWidth="1"/>
    <col min="1796" max="1796" width="11.875" style="21" customWidth="1"/>
    <col min="1797" max="1797" width="11.125" style="21" customWidth="1"/>
    <col min="1798" max="1798" width="13.5" style="21" customWidth="1"/>
    <col min="1799" max="1799" width="13.875" style="21" customWidth="1"/>
    <col min="1800" max="2048" width="9.125" style="21"/>
    <col min="2049" max="2049" width="4" style="21" customWidth="1"/>
    <col min="2050" max="2050" width="34" style="21" customWidth="1"/>
    <col min="2051" max="2051" width="8.5" style="21" customWidth="1"/>
    <col min="2052" max="2052" width="11.875" style="21" customWidth="1"/>
    <col min="2053" max="2053" width="11.125" style="21" customWidth="1"/>
    <col min="2054" max="2054" width="13.5" style="21" customWidth="1"/>
    <col min="2055" max="2055" width="13.875" style="21" customWidth="1"/>
    <col min="2056" max="2304" width="9.125" style="21"/>
    <col min="2305" max="2305" width="4" style="21" customWidth="1"/>
    <col min="2306" max="2306" width="34" style="21" customWidth="1"/>
    <col min="2307" max="2307" width="8.5" style="21" customWidth="1"/>
    <col min="2308" max="2308" width="11.875" style="21" customWidth="1"/>
    <col min="2309" max="2309" width="11.125" style="21" customWidth="1"/>
    <col min="2310" max="2310" width="13.5" style="21" customWidth="1"/>
    <col min="2311" max="2311" width="13.875" style="21" customWidth="1"/>
    <col min="2312" max="2560" width="9.125" style="21"/>
    <col min="2561" max="2561" width="4" style="21" customWidth="1"/>
    <col min="2562" max="2562" width="34" style="21" customWidth="1"/>
    <col min="2563" max="2563" width="8.5" style="21" customWidth="1"/>
    <col min="2564" max="2564" width="11.875" style="21" customWidth="1"/>
    <col min="2565" max="2565" width="11.125" style="21" customWidth="1"/>
    <col min="2566" max="2566" width="13.5" style="21" customWidth="1"/>
    <col min="2567" max="2567" width="13.875" style="21" customWidth="1"/>
    <col min="2568" max="2816" width="9.125" style="21"/>
    <col min="2817" max="2817" width="4" style="21" customWidth="1"/>
    <col min="2818" max="2818" width="34" style="21" customWidth="1"/>
    <col min="2819" max="2819" width="8.5" style="21" customWidth="1"/>
    <col min="2820" max="2820" width="11.875" style="21" customWidth="1"/>
    <col min="2821" max="2821" width="11.125" style="21" customWidth="1"/>
    <col min="2822" max="2822" width="13.5" style="21" customWidth="1"/>
    <col min="2823" max="2823" width="13.875" style="21" customWidth="1"/>
    <col min="2824" max="3072" width="9.125" style="21"/>
    <col min="3073" max="3073" width="4" style="21" customWidth="1"/>
    <col min="3074" max="3074" width="34" style="21" customWidth="1"/>
    <col min="3075" max="3075" width="8.5" style="21" customWidth="1"/>
    <col min="3076" max="3076" width="11.875" style="21" customWidth="1"/>
    <col min="3077" max="3077" width="11.125" style="21" customWidth="1"/>
    <col min="3078" max="3078" width="13.5" style="21" customWidth="1"/>
    <col min="3079" max="3079" width="13.875" style="21" customWidth="1"/>
    <col min="3080" max="3328" width="9.125" style="21"/>
    <col min="3329" max="3329" width="4" style="21" customWidth="1"/>
    <col min="3330" max="3330" width="34" style="21" customWidth="1"/>
    <col min="3331" max="3331" width="8.5" style="21" customWidth="1"/>
    <col min="3332" max="3332" width="11.875" style="21" customWidth="1"/>
    <col min="3333" max="3333" width="11.125" style="21" customWidth="1"/>
    <col min="3334" max="3334" width="13.5" style="21" customWidth="1"/>
    <col min="3335" max="3335" width="13.875" style="21" customWidth="1"/>
    <col min="3336" max="3584" width="9.125" style="21"/>
    <col min="3585" max="3585" width="4" style="21" customWidth="1"/>
    <col min="3586" max="3586" width="34" style="21" customWidth="1"/>
    <col min="3587" max="3587" width="8.5" style="21" customWidth="1"/>
    <col min="3588" max="3588" width="11.875" style="21" customWidth="1"/>
    <col min="3589" max="3589" width="11.125" style="21" customWidth="1"/>
    <col min="3590" max="3590" width="13.5" style="21" customWidth="1"/>
    <col min="3591" max="3591" width="13.875" style="21" customWidth="1"/>
    <col min="3592" max="3840" width="9.125" style="21"/>
    <col min="3841" max="3841" width="4" style="21" customWidth="1"/>
    <col min="3842" max="3842" width="34" style="21" customWidth="1"/>
    <col min="3843" max="3843" width="8.5" style="21" customWidth="1"/>
    <col min="3844" max="3844" width="11.875" style="21" customWidth="1"/>
    <col min="3845" max="3845" width="11.125" style="21" customWidth="1"/>
    <col min="3846" max="3846" width="13.5" style="21" customWidth="1"/>
    <col min="3847" max="3847" width="13.875" style="21" customWidth="1"/>
    <col min="3848" max="4096" width="9.125" style="21"/>
    <col min="4097" max="4097" width="4" style="21" customWidth="1"/>
    <col min="4098" max="4098" width="34" style="21" customWidth="1"/>
    <col min="4099" max="4099" width="8.5" style="21" customWidth="1"/>
    <col min="4100" max="4100" width="11.875" style="21" customWidth="1"/>
    <col min="4101" max="4101" width="11.125" style="21" customWidth="1"/>
    <col min="4102" max="4102" width="13.5" style="21" customWidth="1"/>
    <col min="4103" max="4103" width="13.875" style="21" customWidth="1"/>
    <col min="4104" max="4352" width="9.125" style="21"/>
    <col min="4353" max="4353" width="4" style="21" customWidth="1"/>
    <col min="4354" max="4354" width="34" style="21" customWidth="1"/>
    <col min="4355" max="4355" width="8.5" style="21" customWidth="1"/>
    <col min="4356" max="4356" width="11.875" style="21" customWidth="1"/>
    <col min="4357" max="4357" width="11.125" style="21" customWidth="1"/>
    <col min="4358" max="4358" width="13.5" style="21" customWidth="1"/>
    <col min="4359" max="4359" width="13.875" style="21" customWidth="1"/>
    <col min="4360" max="4608" width="9.125" style="21"/>
    <col min="4609" max="4609" width="4" style="21" customWidth="1"/>
    <col min="4610" max="4610" width="34" style="21" customWidth="1"/>
    <col min="4611" max="4611" width="8.5" style="21" customWidth="1"/>
    <col min="4612" max="4612" width="11.875" style="21" customWidth="1"/>
    <col min="4613" max="4613" width="11.125" style="21" customWidth="1"/>
    <col min="4614" max="4614" width="13.5" style="21" customWidth="1"/>
    <col min="4615" max="4615" width="13.875" style="21" customWidth="1"/>
    <col min="4616" max="4864" width="9.125" style="21"/>
    <col min="4865" max="4865" width="4" style="21" customWidth="1"/>
    <col min="4866" max="4866" width="34" style="21" customWidth="1"/>
    <col min="4867" max="4867" width="8.5" style="21" customWidth="1"/>
    <col min="4868" max="4868" width="11.875" style="21" customWidth="1"/>
    <col min="4869" max="4869" width="11.125" style="21" customWidth="1"/>
    <col min="4870" max="4870" width="13.5" style="21" customWidth="1"/>
    <col min="4871" max="4871" width="13.875" style="21" customWidth="1"/>
    <col min="4872" max="5120" width="9.125" style="21"/>
    <col min="5121" max="5121" width="4" style="21" customWidth="1"/>
    <col min="5122" max="5122" width="34" style="21" customWidth="1"/>
    <col min="5123" max="5123" width="8.5" style="21" customWidth="1"/>
    <col min="5124" max="5124" width="11.875" style="21" customWidth="1"/>
    <col min="5125" max="5125" width="11.125" style="21" customWidth="1"/>
    <col min="5126" max="5126" width="13.5" style="21" customWidth="1"/>
    <col min="5127" max="5127" width="13.875" style="21" customWidth="1"/>
    <col min="5128" max="5376" width="9.125" style="21"/>
    <col min="5377" max="5377" width="4" style="21" customWidth="1"/>
    <col min="5378" max="5378" width="34" style="21" customWidth="1"/>
    <col min="5379" max="5379" width="8.5" style="21" customWidth="1"/>
    <col min="5380" max="5380" width="11.875" style="21" customWidth="1"/>
    <col min="5381" max="5381" width="11.125" style="21" customWidth="1"/>
    <col min="5382" max="5382" width="13.5" style="21" customWidth="1"/>
    <col min="5383" max="5383" width="13.875" style="21" customWidth="1"/>
    <col min="5384" max="5632" width="9.125" style="21"/>
    <col min="5633" max="5633" width="4" style="21" customWidth="1"/>
    <col min="5634" max="5634" width="34" style="21" customWidth="1"/>
    <col min="5635" max="5635" width="8.5" style="21" customWidth="1"/>
    <col min="5636" max="5636" width="11.875" style="21" customWidth="1"/>
    <col min="5637" max="5637" width="11.125" style="21" customWidth="1"/>
    <col min="5638" max="5638" width="13.5" style="21" customWidth="1"/>
    <col min="5639" max="5639" width="13.875" style="21" customWidth="1"/>
    <col min="5640" max="5888" width="9.125" style="21"/>
    <col min="5889" max="5889" width="4" style="21" customWidth="1"/>
    <col min="5890" max="5890" width="34" style="21" customWidth="1"/>
    <col min="5891" max="5891" width="8.5" style="21" customWidth="1"/>
    <col min="5892" max="5892" width="11.875" style="21" customWidth="1"/>
    <col min="5893" max="5893" width="11.125" style="21" customWidth="1"/>
    <col min="5894" max="5894" width="13.5" style="21" customWidth="1"/>
    <col min="5895" max="5895" width="13.875" style="21" customWidth="1"/>
    <col min="5896" max="6144" width="9.125" style="21"/>
    <col min="6145" max="6145" width="4" style="21" customWidth="1"/>
    <col min="6146" max="6146" width="34" style="21" customWidth="1"/>
    <col min="6147" max="6147" width="8.5" style="21" customWidth="1"/>
    <col min="6148" max="6148" width="11.875" style="21" customWidth="1"/>
    <col min="6149" max="6149" width="11.125" style="21" customWidth="1"/>
    <col min="6150" max="6150" width="13.5" style="21" customWidth="1"/>
    <col min="6151" max="6151" width="13.875" style="21" customWidth="1"/>
    <col min="6152" max="6400" width="9.125" style="21"/>
    <col min="6401" max="6401" width="4" style="21" customWidth="1"/>
    <col min="6402" max="6402" width="34" style="21" customWidth="1"/>
    <col min="6403" max="6403" width="8.5" style="21" customWidth="1"/>
    <col min="6404" max="6404" width="11.875" style="21" customWidth="1"/>
    <col min="6405" max="6405" width="11.125" style="21" customWidth="1"/>
    <col min="6406" max="6406" width="13.5" style="21" customWidth="1"/>
    <col min="6407" max="6407" width="13.875" style="21" customWidth="1"/>
    <col min="6408" max="6656" width="9.125" style="21"/>
    <col min="6657" max="6657" width="4" style="21" customWidth="1"/>
    <col min="6658" max="6658" width="34" style="21" customWidth="1"/>
    <col min="6659" max="6659" width="8.5" style="21" customWidth="1"/>
    <col min="6660" max="6660" width="11.875" style="21" customWidth="1"/>
    <col min="6661" max="6661" width="11.125" style="21" customWidth="1"/>
    <col min="6662" max="6662" width="13.5" style="21" customWidth="1"/>
    <col min="6663" max="6663" width="13.875" style="21" customWidth="1"/>
    <col min="6664" max="6912" width="9.125" style="21"/>
    <col min="6913" max="6913" width="4" style="21" customWidth="1"/>
    <col min="6914" max="6914" width="34" style="21" customWidth="1"/>
    <col min="6915" max="6915" width="8.5" style="21" customWidth="1"/>
    <col min="6916" max="6916" width="11.875" style="21" customWidth="1"/>
    <col min="6917" max="6917" width="11.125" style="21" customWidth="1"/>
    <col min="6918" max="6918" width="13.5" style="21" customWidth="1"/>
    <col min="6919" max="6919" width="13.875" style="21" customWidth="1"/>
    <col min="6920" max="7168" width="9.125" style="21"/>
    <col min="7169" max="7169" width="4" style="21" customWidth="1"/>
    <col min="7170" max="7170" width="34" style="21" customWidth="1"/>
    <col min="7171" max="7171" width="8.5" style="21" customWidth="1"/>
    <col min="7172" max="7172" width="11.875" style="21" customWidth="1"/>
    <col min="7173" max="7173" width="11.125" style="21" customWidth="1"/>
    <col min="7174" max="7174" width="13.5" style="21" customWidth="1"/>
    <col min="7175" max="7175" width="13.875" style="21" customWidth="1"/>
    <col min="7176" max="7424" width="9.125" style="21"/>
    <col min="7425" max="7425" width="4" style="21" customWidth="1"/>
    <col min="7426" max="7426" width="34" style="21" customWidth="1"/>
    <col min="7427" max="7427" width="8.5" style="21" customWidth="1"/>
    <col min="7428" max="7428" width="11.875" style="21" customWidth="1"/>
    <col min="7429" max="7429" width="11.125" style="21" customWidth="1"/>
    <col min="7430" max="7430" width="13.5" style="21" customWidth="1"/>
    <col min="7431" max="7431" width="13.875" style="21" customWidth="1"/>
    <col min="7432" max="7680" width="9.125" style="21"/>
    <col min="7681" max="7681" width="4" style="21" customWidth="1"/>
    <col min="7682" max="7682" width="34" style="21" customWidth="1"/>
    <col min="7683" max="7683" width="8.5" style="21" customWidth="1"/>
    <col min="7684" max="7684" width="11.875" style="21" customWidth="1"/>
    <col min="7685" max="7685" width="11.125" style="21" customWidth="1"/>
    <col min="7686" max="7686" width="13.5" style="21" customWidth="1"/>
    <col min="7687" max="7687" width="13.875" style="21" customWidth="1"/>
    <col min="7688" max="7936" width="9.125" style="21"/>
    <col min="7937" max="7937" width="4" style="21" customWidth="1"/>
    <col min="7938" max="7938" width="34" style="21" customWidth="1"/>
    <col min="7939" max="7939" width="8.5" style="21" customWidth="1"/>
    <col min="7940" max="7940" width="11.875" style="21" customWidth="1"/>
    <col min="7941" max="7941" width="11.125" style="21" customWidth="1"/>
    <col min="7942" max="7942" width="13.5" style="21" customWidth="1"/>
    <col min="7943" max="7943" width="13.875" style="21" customWidth="1"/>
    <col min="7944" max="8192" width="9.125" style="21"/>
    <col min="8193" max="8193" width="4" style="21" customWidth="1"/>
    <col min="8194" max="8194" width="34" style="21" customWidth="1"/>
    <col min="8195" max="8195" width="8.5" style="21" customWidth="1"/>
    <col min="8196" max="8196" width="11.875" style="21" customWidth="1"/>
    <col min="8197" max="8197" width="11.125" style="21" customWidth="1"/>
    <col min="8198" max="8198" width="13.5" style="21" customWidth="1"/>
    <col min="8199" max="8199" width="13.875" style="21" customWidth="1"/>
    <col min="8200" max="8448" width="9.125" style="21"/>
    <col min="8449" max="8449" width="4" style="21" customWidth="1"/>
    <col min="8450" max="8450" width="34" style="21" customWidth="1"/>
    <col min="8451" max="8451" width="8.5" style="21" customWidth="1"/>
    <col min="8452" max="8452" width="11.875" style="21" customWidth="1"/>
    <col min="8453" max="8453" width="11.125" style="21" customWidth="1"/>
    <col min="8454" max="8454" width="13.5" style="21" customWidth="1"/>
    <col min="8455" max="8455" width="13.875" style="21" customWidth="1"/>
    <col min="8456" max="8704" width="9.125" style="21"/>
    <col min="8705" max="8705" width="4" style="21" customWidth="1"/>
    <col min="8706" max="8706" width="34" style="21" customWidth="1"/>
    <col min="8707" max="8707" width="8.5" style="21" customWidth="1"/>
    <col min="8708" max="8708" width="11.875" style="21" customWidth="1"/>
    <col min="8709" max="8709" width="11.125" style="21" customWidth="1"/>
    <col min="8710" max="8710" width="13.5" style="21" customWidth="1"/>
    <col min="8711" max="8711" width="13.875" style="21" customWidth="1"/>
    <col min="8712" max="8960" width="9.125" style="21"/>
    <col min="8961" max="8961" width="4" style="21" customWidth="1"/>
    <col min="8962" max="8962" width="34" style="21" customWidth="1"/>
    <col min="8963" max="8963" width="8.5" style="21" customWidth="1"/>
    <col min="8964" max="8964" width="11.875" style="21" customWidth="1"/>
    <col min="8965" max="8965" width="11.125" style="21" customWidth="1"/>
    <col min="8966" max="8966" width="13.5" style="21" customWidth="1"/>
    <col min="8967" max="8967" width="13.875" style="21" customWidth="1"/>
    <col min="8968" max="9216" width="9.125" style="21"/>
    <col min="9217" max="9217" width="4" style="21" customWidth="1"/>
    <col min="9218" max="9218" width="34" style="21" customWidth="1"/>
    <col min="9219" max="9219" width="8.5" style="21" customWidth="1"/>
    <col min="9220" max="9220" width="11.875" style="21" customWidth="1"/>
    <col min="9221" max="9221" width="11.125" style="21" customWidth="1"/>
    <col min="9222" max="9222" width="13.5" style="21" customWidth="1"/>
    <col min="9223" max="9223" width="13.875" style="21" customWidth="1"/>
    <col min="9224" max="9472" width="9.125" style="21"/>
    <col min="9473" max="9473" width="4" style="21" customWidth="1"/>
    <col min="9474" max="9474" width="34" style="21" customWidth="1"/>
    <col min="9475" max="9475" width="8.5" style="21" customWidth="1"/>
    <col min="9476" max="9476" width="11.875" style="21" customWidth="1"/>
    <col min="9477" max="9477" width="11.125" style="21" customWidth="1"/>
    <col min="9478" max="9478" width="13.5" style="21" customWidth="1"/>
    <col min="9479" max="9479" width="13.875" style="21" customWidth="1"/>
    <col min="9480" max="9728" width="9.125" style="21"/>
    <col min="9729" max="9729" width="4" style="21" customWidth="1"/>
    <col min="9730" max="9730" width="34" style="21" customWidth="1"/>
    <col min="9731" max="9731" width="8.5" style="21" customWidth="1"/>
    <col min="9732" max="9732" width="11.875" style="21" customWidth="1"/>
    <col min="9733" max="9733" width="11.125" style="21" customWidth="1"/>
    <col min="9734" max="9734" width="13.5" style="21" customWidth="1"/>
    <col min="9735" max="9735" width="13.875" style="21" customWidth="1"/>
    <col min="9736" max="9984" width="9.125" style="21"/>
    <col min="9985" max="9985" width="4" style="21" customWidth="1"/>
    <col min="9986" max="9986" width="34" style="21" customWidth="1"/>
    <col min="9987" max="9987" width="8.5" style="21" customWidth="1"/>
    <col min="9988" max="9988" width="11.875" style="21" customWidth="1"/>
    <col min="9989" max="9989" width="11.125" style="21" customWidth="1"/>
    <col min="9990" max="9990" width="13.5" style="21" customWidth="1"/>
    <col min="9991" max="9991" width="13.875" style="21" customWidth="1"/>
    <col min="9992" max="10240" width="9.125" style="21"/>
    <col min="10241" max="10241" width="4" style="21" customWidth="1"/>
    <col min="10242" max="10242" width="34" style="21" customWidth="1"/>
    <col min="10243" max="10243" width="8.5" style="21" customWidth="1"/>
    <col min="10244" max="10244" width="11.875" style="21" customWidth="1"/>
    <col min="10245" max="10245" width="11.125" style="21" customWidth="1"/>
    <col min="10246" max="10246" width="13.5" style="21" customWidth="1"/>
    <col min="10247" max="10247" width="13.875" style="21" customWidth="1"/>
    <col min="10248" max="10496" width="9.125" style="21"/>
    <col min="10497" max="10497" width="4" style="21" customWidth="1"/>
    <col min="10498" max="10498" width="34" style="21" customWidth="1"/>
    <col min="10499" max="10499" width="8.5" style="21" customWidth="1"/>
    <col min="10500" max="10500" width="11.875" style="21" customWidth="1"/>
    <col min="10501" max="10501" width="11.125" style="21" customWidth="1"/>
    <col min="10502" max="10502" width="13.5" style="21" customWidth="1"/>
    <col min="10503" max="10503" width="13.875" style="21" customWidth="1"/>
    <col min="10504" max="10752" width="9.125" style="21"/>
    <col min="10753" max="10753" width="4" style="21" customWidth="1"/>
    <col min="10754" max="10754" width="34" style="21" customWidth="1"/>
    <col min="10755" max="10755" width="8.5" style="21" customWidth="1"/>
    <col min="10756" max="10756" width="11.875" style="21" customWidth="1"/>
    <col min="10757" max="10757" width="11.125" style="21" customWidth="1"/>
    <col min="10758" max="10758" width="13.5" style="21" customWidth="1"/>
    <col min="10759" max="10759" width="13.875" style="21" customWidth="1"/>
    <col min="10760" max="11008" width="9.125" style="21"/>
    <col min="11009" max="11009" width="4" style="21" customWidth="1"/>
    <col min="11010" max="11010" width="34" style="21" customWidth="1"/>
    <col min="11011" max="11011" width="8.5" style="21" customWidth="1"/>
    <col min="11012" max="11012" width="11.875" style="21" customWidth="1"/>
    <col min="11013" max="11013" width="11.125" style="21" customWidth="1"/>
    <col min="11014" max="11014" width="13.5" style="21" customWidth="1"/>
    <col min="11015" max="11015" width="13.875" style="21" customWidth="1"/>
    <col min="11016" max="11264" width="9.125" style="21"/>
    <col min="11265" max="11265" width="4" style="21" customWidth="1"/>
    <col min="11266" max="11266" width="34" style="21" customWidth="1"/>
    <col min="11267" max="11267" width="8.5" style="21" customWidth="1"/>
    <col min="11268" max="11268" width="11.875" style="21" customWidth="1"/>
    <col min="11269" max="11269" width="11.125" style="21" customWidth="1"/>
    <col min="11270" max="11270" width="13.5" style="21" customWidth="1"/>
    <col min="11271" max="11271" width="13.875" style="21" customWidth="1"/>
    <col min="11272" max="11520" width="9.125" style="21"/>
    <col min="11521" max="11521" width="4" style="21" customWidth="1"/>
    <col min="11522" max="11522" width="34" style="21" customWidth="1"/>
    <col min="11523" max="11523" width="8.5" style="21" customWidth="1"/>
    <col min="11524" max="11524" width="11.875" style="21" customWidth="1"/>
    <col min="11525" max="11525" width="11.125" style="21" customWidth="1"/>
    <col min="11526" max="11526" width="13.5" style="21" customWidth="1"/>
    <col min="11527" max="11527" width="13.875" style="21" customWidth="1"/>
    <col min="11528" max="11776" width="9.125" style="21"/>
    <col min="11777" max="11777" width="4" style="21" customWidth="1"/>
    <col min="11778" max="11778" width="34" style="21" customWidth="1"/>
    <col min="11779" max="11779" width="8.5" style="21" customWidth="1"/>
    <col min="11780" max="11780" width="11.875" style="21" customWidth="1"/>
    <col min="11781" max="11781" width="11.125" style="21" customWidth="1"/>
    <col min="11782" max="11782" width="13.5" style="21" customWidth="1"/>
    <col min="11783" max="11783" width="13.875" style="21" customWidth="1"/>
    <col min="11784" max="12032" width="9.125" style="21"/>
    <col min="12033" max="12033" width="4" style="21" customWidth="1"/>
    <col min="12034" max="12034" width="34" style="21" customWidth="1"/>
    <col min="12035" max="12035" width="8.5" style="21" customWidth="1"/>
    <col min="12036" max="12036" width="11.875" style="21" customWidth="1"/>
    <col min="12037" max="12037" width="11.125" style="21" customWidth="1"/>
    <col min="12038" max="12038" width="13.5" style="21" customWidth="1"/>
    <col min="12039" max="12039" width="13.875" style="21" customWidth="1"/>
    <col min="12040" max="12288" width="9.125" style="21"/>
    <col min="12289" max="12289" width="4" style="21" customWidth="1"/>
    <col min="12290" max="12290" width="34" style="21" customWidth="1"/>
    <col min="12291" max="12291" width="8.5" style="21" customWidth="1"/>
    <col min="12292" max="12292" width="11.875" style="21" customWidth="1"/>
    <col min="12293" max="12293" width="11.125" style="21" customWidth="1"/>
    <col min="12294" max="12294" width="13.5" style="21" customWidth="1"/>
    <col min="12295" max="12295" width="13.875" style="21" customWidth="1"/>
    <col min="12296" max="12544" width="9.125" style="21"/>
    <col min="12545" max="12545" width="4" style="21" customWidth="1"/>
    <col min="12546" max="12546" width="34" style="21" customWidth="1"/>
    <col min="12547" max="12547" width="8.5" style="21" customWidth="1"/>
    <col min="12548" max="12548" width="11.875" style="21" customWidth="1"/>
    <col min="12549" max="12549" width="11.125" style="21" customWidth="1"/>
    <col min="12550" max="12550" width="13.5" style="21" customWidth="1"/>
    <col min="12551" max="12551" width="13.875" style="21" customWidth="1"/>
    <col min="12552" max="12800" width="9.125" style="21"/>
    <col min="12801" max="12801" width="4" style="21" customWidth="1"/>
    <col min="12802" max="12802" width="34" style="21" customWidth="1"/>
    <col min="12803" max="12803" width="8.5" style="21" customWidth="1"/>
    <col min="12804" max="12804" width="11.875" style="21" customWidth="1"/>
    <col min="12805" max="12805" width="11.125" style="21" customWidth="1"/>
    <col min="12806" max="12806" width="13.5" style="21" customWidth="1"/>
    <col min="12807" max="12807" width="13.875" style="21" customWidth="1"/>
    <col min="12808" max="13056" width="9.125" style="21"/>
    <col min="13057" max="13057" width="4" style="21" customWidth="1"/>
    <col min="13058" max="13058" width="34" style="21" customWidth="1"/>
    <col min="13059" max="13059" width="8.5" style="21" customWidth="1"/>
    <col min="13060" max="13060" width="11.875" style="21" customWidth="1"/>
    <col min="13061" max="13061" width="11.125" style="21" customWidth="1"/>
    <col min="13062" max="13062" width="13.5" style="21" customWidth="1"/>
    <col min="13063" max="13063" width="13.875" style="21" customWidth="1"/>
    <col min="13064" max="13312" width="9.125" style="21"/>
    <col min="13313" max="13313" width="4" style="21" customWidth="1"/>
    <col min="13314" max="13314" width="34" style="21" customWidth="1"/>
    <col min="13315" max="13315" width="8.5" style="21" customWidth="1"/>
    <col min="13316" max="13316" width="11.875" style="21" customWidth="1"/>
    <col min="13317" max="13317" width="11.125" style="21" customWidth="1"/>
    <col min="13318" max="13318" width="13.5" style="21" customWidth="1"/>
    <col min="13319" max="13319" width="13.875" style="21" customWidth="1"/>
    <col min="13320" max="13568" width="9.125" style="21"/>
    <col min="13569" max="13569" width="4" style="21" customWidth="1"/>
    <col min="13570" max="13570" width="34" style="21" customWidth="1"/>
    <col min="13571" max="13571" width="8.5" style="21" customWidth="1"/>
    <col min="13572" max="13572" width="11.875" style="21" customWidth="1"/>
    <col min="13573" max="13573" width="11.125" style="21" customWidth="1"/>
    <col min="13574" max="13574" width="13.5" style="21" customWidth="1"/>
    <col min="13575" max="13575" width="13.875" style="21" customWidth="1"/>
    <col min="13576" max="13824" width="9.125" style="21"/>
    <col min="13825" max="13825" width="4" style="21" customWidth="1"/>
    <col min="13826" max="13826" width="34" style="21" customWidth="1"/>
    <col min="13827" max="13827" width="8.5" style="21" customWidth="1"/>
    <col min="13828" max="13828" width="11.875" style="21" customWidth="1"/>
    <col min="13829" max="13829" width="11.125" style="21" customWidth="1"/>
    <col min="13830" max="13830" width="13.5" style="21" customWidth="1"/>
    <col min="13831" max="13831" width="13.875" style="21" customWidth="1"/>
    <col min="13832" max="14080" width="9.125" style="21"/>
    <col min="14081" max="14081" width="4" style="21" customWidth="1"/>
    <col min="14082" max="14082" width="34" style="21" customWidth="1"/>
    <col min="14083" max="14083" width="8.5" style="21" customWidth="1"/>
    <col min="14084" max="14084" width="11.875" style="21" customWidth="1"/>
    <col min="14085" max="14085" width="11.125" style="21" customWidth="1"/>
    <col min="14086" max="14086" width="13.5" style="21" customWidth="1"/>
    <col min="14087" max="14087" width="13.875" style="21" customWidth="1"/>
    <col min="14088" max="14336" width="9.125" style="21"/>
    <col min="14337" max="14337" width="4" style="21" customWidth="1"/>
    <col min="14338" max="14338" width="34" style="21" customWidth="1"/>
    <col min="14339" max="14339" width="8.5" style="21" customWidth="1"/>
    <col min="14340" max="14340" width="11.875" style="21" customWidth="1"/>
    <col min="14341" max="14341" width="11.125" style="21" customWidth="1"/>
    <col min="14342" max="14342" width="13.5" style="21" customWidth="1"/>
    <col min="14343" max="14343" width="13.875" style="21" customWidth="1"/>
    <col min="14344" max="14592" width="9.125" style="21"/>
    <col min="14593" max="14593" width="4" style="21" customWidth="1"/>
    <col min="14594" max="14594" width="34" style="21" customWidth="1"/>
    <col min="14595" max="14595" width="8.5" style="21" customWidth="1"/>
    <col min="14596" max="14596" width="11.875" style="21" customWidth="1"/>
    <col min="14597" max="14597" width="11.125" style="21" customWidth="1"/>
    <col min="14598" max="14598" width="13.5" style="21" customWidth="1"/>
    <col min="14599" max="14599" width="13.875" style="21" customWidth="1"/>
    <col min="14600" max="14848" width="9.125" style="21"/>
    <col min="14849" max="14849" width="4" style="21" customWidth="1"/>
    <col min="14850" max="14850" width="34" style="21" customWidth="1"/>
    <col min="14851" max="14851" width="8.5" style="21" customWidth="1"/>
    <col min="14852" max="14852" width="11.875" style="21" customWidth="1"/>
    <col min="14853" max="14853" width="11.125" style="21" customWidth="1"/>
    <col min="14854" max="14854" width="13.5" style="21" customWidth="1"/>
    <col min="14855" max="14855" width="13.875" style="21" customWidth="1"/>
    <col min="14856" max="15104" width="9.125" style="21"/>
    <col min="15105" max="15105" width="4" style="21" customWidth="1"/>
    <col min="15106" max="15106" width="34" style="21" customWidth="1"/>
    <col min="15107" max="15107" width="8.5" style="21" customWidth="1"/>
    <col min="15108" max="15108" width="11.875" style="21" customWidth="1"/>
    <col min="15109" max="15109" width="11.125" style="21" customWidth="1"/>
    <col min="15110" max="15110" width="13.5" style="21" customWidth="1"/>
    <col min="15111" max="15111" width="13.875" style="21" customWidth="1"/>
    <col min="15112" max="15360" width="9.125" style="21"/>
    <col min="15361" max="15361" width="4" style="21" customWidth="1"/>
    <col min="15362" max="15362" width="34" style="21" customWidth="1"/>
    <col min="15363" max="15363" width="8.5" style="21" customWidth="1"/>
    <col min="15364" max="15364" width="11.875" style="21" customWidth="1"/>
    <col min="15365" max="15365" width="11.125" style="21" customWidth="1"/>
    <col min="15366" max="15366" width="13.5" style="21" customWidth="1"/>
    <col min="15367" max="15367" width="13.875" style="21" customWidth="1"/>
    <col min="15368" max="15616" width="9.125" style="21"/>
    <col min="15617" max="15617" width="4" style="21" customWidth="1"/>
    <col min="15618" max="15618" width="34" style="21" customWidth="1"/>
    <col min="15619" max="15619" width="8.5" style="21" customWidth="1"/>
    <col min="15620" max="15620" width="11.875" style="21" customWidth="1"/>
    <col min="15621" max="15621" width="11.125" style="21" customWidth="1"/>
    <col min="15622" max="15622" width="13.5" style="21" customWidth="1"/>
    <col min="15623" max="15623" width="13.875" style="21" customWidth="1"/>
    <col min="15624" max="15872" width="9.125" style="21"/>
    <col min="15873" max="15873" width="4" style="21" customWidth="1"/>
    <col min="15874" max="15874" width="34" style="21" customWidth="1"/>
    <col min="15875" max="15875" width="8.5" style="21" customWidth="1"/>
    <col min="15876" max="15876" width="11.875" style="21" customWidth="1"/>
    <col min="15877" max="15877" width="11.125" style="21" customWidth="1"/>
    <col min="15878" max="15878" width="13.5" style="21" customWidth="1"/>
    <col min="15879" max="15879" width="13.875" style="21" customWidth="1"/>
    <col min="15880" max="16128" width="9.125" style="21"/>
    <col min="16129" max="16129" width="4" style="21" customWidth="1"/>
    <col min="16130" max="16130" width="34" style="21" customWidth="1"/>
    <col min="16131" max="16131" width="8.5" style="21" customWidth="1"/>
    <col min="16132" max="16132" width="11.875" style="21" customWidth="1"/>
    <col min="16133" max="16133" width="11.125" style="21" customWidth="1"/>
    <col min="16134" max="16134" width="13.5" style="21" customWidth="1"/>
    <col min="16135" max="16135" width="13.875" style="21" customWidth="1"/>
    <col min="16136" max="16384" width="9.125" style="21"/>
  </cols>
  <sheetData>
    <row r="1" spans="1:7" s="1" customFormat="1" ht="20.25" x14ac:dyDescent="0.3">
      <c r="A1" s="723" t="s">
        <v>23</v>
      </c>
      <c r="B1" s="723"/>
      <c r="C1" s="723"/>
      <c r="D1" s="723"/>
      <c r="E1" s="723"/>
      <c r="F1" s="723"/>
      <c r="G1" s="723"/>
    </row>
    <row r="2" spans="1:7" s="1" customFormat="1" ht="20.25" x14ac:dyDescent="0.3">
      <c r="A2" s="723"/>
      <c r="B2" s="723"/>
      <c r="C2" s="723"/>
      <c r="D2" s="723"/>
      <c r="E2" s="723"/>
      <c r="F2" s="723"/>
    </row>
    <row r="3" spans="1:7" s="1" customFormat="1" ht="20.25" x14ac:dyDescent="0.3">
      <c r="A3" s="724" t="s">
        <v>0</v>
      </c>
      <c r="B3" s="724" t="s">
        <v>1</v>
      </c>
      <c r="C3" s="724" t="s">
        <v>2</v>
      </c>
      <c r="D3" s="2" t="s">
        <v>3</v>
      </c>
      <c r="E3" s="726" t="s">
        <v>4</v>
      </c>
      <c r="F3" s="726"/>
      <c r="G3" s="724" t="s">
        <v>5</v>
      </c>
    </row>
    <row r="4" spans="1:7" s="1" customFormat="1" ht="20.25" x14ac:dyDescent="0.3">
      <c r="A4" s="725"/>
      <c r="B4" s="725"/>
      <c r="C4" s="725"/>
      <c r="D4" s="3" t="s">
        <v>6</v>
      </c>
      <c r="E4" s="4" t="s">
        <v>7</v>
      </c>
      <c r="F4" s="5" t="s">
        <v>8</v>
      </c>
      <c r="G4" s="725"/>
    </row>
    <row r="5" spans="1:7" s="1" customFormat="1" ht="20.25" x14ac:dyDescent="0.3">
      <c r="A5" s="6">
        <v>1</v>
      </c>
      <c r="B5" s="7" t="s">
        <v>9</v>
      </c>
      <c r="C5" s="6" t="s">
        <v>10</v>
      </c>
      <c r="D5" s="8">
        <v>15</v>
      </c>
      <c r="E5" s="6">
        <v>246</v>
      </c>
      <c r="F5" s="22">
        <f t="shared" ref="F5:F14" si="0">E5*D5</f>
        <v>3690</v>
      </c>
      <c r="G5" s="7"/>
    </row>
    <row r="6" spans="1:7" s="1" customFormat="1" ht="20.25" x14ac:dyDescent="0.3">
      <c r="A6" s="9">
        <f>A5+1</f>
        <v>2</v>
      </c>
      <c r="B6" s="10" t="s">
        <v>11</v>
      </c>
      <c r="C6" s="9" t="s">
        <v>12</v>
      </c>
      <c r="D6" s="11">
        <v>80</v>
      </c>
      <c r="E6" s="9">
        <v>246</v>
      </c>
      <c r="F6" s="23">
        <f t="shared" si="0"/>
        <v>19680</v>
      </c>
      <c r="G6" s="10"/>
    </row>
    <row r="7" spans="1:7" s="1" customFormat="1" ht="20.25" x14ac:dyDescent="0.3">
      <c r="A7" s="9">
        <f t="shared" ref="A7:A14" si="1">A6+1</f>
        <v>3</v>
      </c>
      <c r="B7" s="10" t="s">
        <v>18</v>
      </c>
      <c r="C7" s="9" t="s">
        <v>13</v>
      </c>
      <c r="D7" s="11">
        <v>25</v>
      </c>
      <c r="E7" s="9">
        <v>246</v>
      </c>
      <c r="F7" s="23">
        <f t="shared" si="0"/>
        <v>6150</v>
      </c>
      <c r="G7" s="10"/>
    </row>
    <row r="8" spans="1:7" s="1" customFormat="1" ht="20.25" customHeight="1" x14ac:dyDescent="0.3">
      <c r="A8" s="9">
        <f t="shared" si="1"/>
        <v>4</v>
      </c>
      <c r="B8" s="10" t="s">
        <v>14</v>
      </c>
      <c r="C8" s="9" t="s">
        <v>15</v>
      </c>
      <c r="D8" s="11">
        <v>5</v>
      </c>
      <c r="E8" s="12">
        <v>500</v>
      </c>
      <c r="F8" s="26">
        <f t="shared" si="0"/>
        <v>2500</v>
      </c>
      <c r="G8" s="10"/>
    </row>
    <row r="9" spans="1:7" s="1" customFormat="1" ht="20.25" customHeight="1" x14ac:dyDescent="0.3">
      <c r="A9" s="9">
        <f t="shared" si="1"/>
        <v>5</v>
      </c>
      <c r="B9" s="10" t="s">
        <v>19</v>
      </c>
      <c r="C9" s="9" t="s">
        <v>20</v>
      </c>
      <c r="D9" s="11">
        <v>55</v>
      </c>
      <c r="E9" s="12">
        <v>246</v>
      </c>
      <c r="F9" s="26">
        <f t="shared" si="0"/>
        <v>13530</v>
      </c>
      <c r="G9" s="10"/>
    </row>
    <row r="10" spans="1:7" s="1" customFormat="1" ht="20.25" x14ac:dyDescent="0.3">
      <c r="A10" s="9">
        <f t="shared" si="1"/>
        <v>6</v>
      </c>
      <c r="B10" s="10" t="s">
        <v>22</v>
      </c>
      <c r="C10" s="9" t="s">
        <v>10</v>
      </c>
      <c r="D10" s="11">
        <v>18</v>
      </c>
      <c r="E10" s="9">
        <v>60</v>
      </c>
      <c r="F10" s="23">
        <f t="shared" si="0"/>
        <v>1080</v>
      </c>
      <c r="G10" s="10"/>
    </row>
    <row r="11" spans="1:7" s="1" customFormat="1" ht="20.25" x14ac:dyDescent="0.3">
      <c r="A11" s="9">
        <f t="shared" si="1"/>
        <v>7</v>
      </c>
      <c r="B11" s="10" t="s">
        <v>21</v>
      </c>
      <c r="C11" s="9" t="s">
        <v>16</v>
      </c>
      <c r="D11" s="11">
        <v>1200</v>
      </c>
      <c r="E11" s="9">
        <v>2</v>
      </c>
      <c r="F11" s="23">
        <f t="shared" si="0"/>
        <v>2400</v>
      </c>
      <c r="G11" s="10"/>
    </row>
    <row r="12" spans="1:7" s="1" customFormat="1" ht="20.25" x14ac:dyDescent="0.3">
      <c r="A12" s="9">
        <f t="shared" si="1"/>
        <v>8</v>
      </c>
      <c r="B12" s="10" t="s">
        <v>25</v>
      </c>
      <c r="C12" s="9" t="s">
        <v>26</v>
      </c>
      <c r="D12" s="11">
        <v>85</v>
      </c>
      <c r="E12" s="9">
        <v>6</v>
      </c>
      <c r="F12" s="11">
        <f t="shared" si="0"/>
        <v>510</v>
      </c>
      <c r="G12" s="10"/>
    </row>
    <row r="13" spans="1:7" s="1" customFormat="1" ht="20.25" x14ac:dyDescent="0.3">
      <c r="A13" s="9">
        <f t="shared" si="1"/>
        <v>9</v>
      </c>
      <c r="B13" s="10" t="s">
        <v>27</v>
      </c>
      <c r="C13" s="9"/>
      <c r="D13" s="11"/>
      <c r="E13" s="9"/>
      <c r="F13" s="23"/>
      <c r="G13" s="10"/>
    </row>
    <row r="14" spans="1:7" s="1" customFormat="1" ht="20.25" customHeight="1" x14ac:dyDescent="0.3">
      <c r="A14" s="9">
        <f t="shared" si="1"/>
        <v>10</v>
      </c>
      <c r="B14" s="10"/>
      <c r="C14" s="9"/>
      <c r="D14" s="9"/>
      <c r="E14" s="9"/>
      <c r="F14" s="23">
        <f t="shared" si="0"/>
        <v>0</v>
      </c>
      <c r="G14" s="10"/>
    </row>
    <row r="15" spans="1:7" s="1" customFormat="1" ht="20.25" customHeight="1" x14ac:dyDescent="0.3">
      <c r="A15" s="28"/>
      <c r="B15" s="29"/>
      <c r="C15" s="28"/>
      <c r="D15" s="28"/>
      <c r="E15" s="28"/>
      <c r="F15" s="30"/>
      <c r="G15" s="29"/>
    </row>
    <row r="16" spans="1:7" s="1" customFormat="1" ht="20.25" x14ac:dyDescent="0.3">
      <c r="A16" s="13"/>
      <c r="B16" s="14"/>
      <c r="C16" s="13"/>
      <c r="D16" s="15"/>
      <c r="E16" s="13"/>
      <c r="F16" s="24"/>
      <c r="G16" s="14"/>
    </row>
    <row r="17" spans="1:7" s="1" customFormat="1" ht="24.75" customHeight="1" thickBot="1" x14ac:dyDescent="0.35">
      <c r="A17" s="16"/>
      <c r="B17" s="17" t="s">
        <v>24</v>
      </c>
      <c r="C17" s="16"/>
      <c r="D17" s="18"/>
      <c r="E17" s="16" t="s">
        <v>17</v>
      </c>
      <c r="F17" s="25">
        <f>SUM(F5:F16)</f>
        <v>49540</v>
      </c>
      <c r="G17" s="27">
        <f>61500-F17</f>
        <v>11960</v>
      </c>
    </row>
    <row r="18" spans="1:7" s="1" customFormat="1" ht="21" thickTop="1" x14ac:dyDescent="0.3">
      <c r="A18" s="19"/>
      <c r="C18" s="19"/>
      <c r="D18" s="20"/>
      <c r="E18" s="19"/>
      <c r="F18" s="20"/>
    </row>
    <row r="19" spans="1:7" s="1" customFormat="1" ht="20.25" x14ac:dyDescent="0.3">
      <c r="A19" s="19"/>
      <c r="C19" s="19"/>
      <c r="D19" s="20"/>
      <c r="E19" s="19"/>
      <c r="F19" s="20"/>
    </row>
  </sheetData>
  <mergeCells count="7">
    <mergeCell ref="A1:G1"/>
    <mergeCell ref="A2:F2"/>
    <mergeCell ref="A3:A4"/>
    <mergeCell ref="B3:B4"/>
    <mergeCell ref="C3:C4"/>
    <mergeCell ref="E3:F3"/>
    <mergeCell ref="G3:G4"/>
  </mergeCell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34"/>
  <sheetViews>
    <sheetView topLeftCell="A70" zoomScale="90" zoomScaleNormal="90" workbookViewId="0">
      <selection activeCell="B167" sqref="B167"/>
    </sheetView>
  </sheetViews>
  <sheetFormatPr defaultColWidth="9.125" defaultRowHeight="18.600000000000001" customHeight="1" x14ac:dyDescent="0.35"/>
  <cols>
    <col min="1" max="1" width="5.625" style="63" bestFit="1" customWidth="1"/>
    <col min="2" max="2" width="31.5" style="63" bestFit="1" customWidth="1"/>
    <col min="3" max="3" width="8" style="80" bestFit="1" customWidth="1"/>
    <col min="4" max="4" width="7" style="91" bestFit="1" customWidth="1"/>
    <col min="5" max="5" width="5.5" style="91" bestFit="1" customWidth="1"/>
    <col min="6" max="8" width="5.625" style="91" customWidth="1"/>
    <col min="9" max="9" width="6" style="91" customWidth="1"/>
    <col min="10" max="10" width="6" style="104" customWidth="1"/>
    <col min="11" max="11" width="5" style="91" customWidth="1"/>
    <col min="12" max="12" width="7.25" style="91" bestFit="1" customWidth="1"/>
    <col min="13" max="17" width="5.625" style="91" customWidth="1"/>
    <col min="18" max="18" width="6.5" style="91" customWidth="1"/>
    <col min="19" max="19" width="10.5" style="81" customWidth="1"/>
    <col min="20" max="253" width="9.125" style="61"/>
    <col min="254" max="254" width="4.5" style="61" customWidth="1"/>
    <col min="255" max="255" width="20.125" style="61" bestFit="1" customWidth="1"/>
    <col min="256" max="256" width="20.125" style="61" customWidth="1"/>
    <col min="257" max="257" width="8" style="61" bestFit="1" customWidth="1"/>
    <col min="258" max="258" width="6.875" style="61" customWidth="1"/>
    <col min="259" max="264" width="5.625" style="61" customWidth="1"/>
    <col min="265" max="265" width="0" style="61" hidden="1" customWidth="1"/>
    <col min="266" max="266" width="5" style="61" customWidth="1"/>
    <col min="267" max="267" width="8.125" style="61" customWidth="1"/>
    <col min="268" max="272" width="5.625" style="61" customWidth="1"/>
    <col min="273" max="273" width="6.5" style="61" customWidth="1"/>
    <col min="274" max="274" width="9.5" style="61" customWidth="1"/>
    <col min="275" max="275" width="28.5" style="61" customWidth="1"/>
    <col min="276" max="509" width="9.125" style="61"/>
    <col min="510" max="510" width="4.5" style="61" customWidth="1"/>
    <col min="511" max="511" width="20.125" style="61" bestFit="1" customWidth="1"/>
    <col min="512" max="512" width="20.125" style="61" customWidth="1"/>
    <col min="513" max="513" width="8" style="61" bestFit="1" customWidth="1"/>
    <col min="514" max="514" width="6.875" style="61" customWidth="1"/>
    <col min="515" max="520" width="5.625" style="61" customWidth="1"/>
    <col min="521" max="521" width="0" style="61" hidden="1" customWidth="1"/>
    <col min="522" max="522" width="5" style="61" customWidth="1"/>
    <col min="523" max="523" width="8.125" style="61" customWidth="1"/>
    <col min="524" max="528" width="5.625" style="61" customWidth="1"/>
    <col min="529" max="529" width="6.5" style="61" customWidth="1"/>
    <col min="530" max="530" width="9.5" style="61" customWidth="1"/>
    <col min="531" max="531" width="28.5" style="61" customWidth="1"/>
    <col min="532" max="765" width="9.125" style="61"/>
    <col min="766" max="766" width="4.5" style="61" customWidth="1"/>
    <col min="767" max="767" width="20.125" style="61" bestFit="1" customWidth="1"/>
    <col min="768" max="768" width="20.125" style="61" customWidth="1"/>
    <col min="769" max="769" width="8" style="61" bestFit="1" customWidth="1"/>
    <col min="770" max="770" width="6.875" style="61" customWidth="1"/>
    <col min="771" max="776" width="5.625" style="61" customWidth="1"/>
    <col min="777" max="777" width="0" style="61" hidden="1" customWidth="1"/>
    <col min="778" max="778" width="5" style="61" customWidth="1"/>
    <col min="779" max="779" width="8.125" style="61" customWidth="1"/>
    <col min="780" max="784" width="5.625" style="61" customWidth="1"/>
    <col min="785" max="785" width="6.5" style="61" customWidth="1"/>
    <col min="786" max="786" width="9.5" style="61" customWidth="1"/>
    <col min="787" max="787" width="28.5" style="61" customWidth="1"/>
    <col min="788" max="1021" width="9.125" style="61"/>
    <col min="1022" max="1022" width="4.5" style="61" customWidth="1"/>
    <col min="1023" max="1023" width="20.125" style="61" bestFit="1" customWidth="1"/>
    <col min="1024" max="1024" width="20.125" style="61" customWidth="1"/>
    <col min="1025" max="1025" width="8" style="61" bestFit="1" customWidth="1"/>
    <col min="1026" max="1026" width="6.875" style="61" customWidth="1"/>
    <col min="1027" max="1032" width="5.625" style="61" customWidth="1"/>
    <col min="1033" max="1033" width="0" style="61" hidden="1" customWidth="1"/>
    <col min="1034" max="1034" width="5" style="61" customWidth="1"/>
    <col min="1035" max="1035" width="8.125" style="61" customWidth="1"/>
    <col min="1036" max="1040" width="5.625" style="61" customWidth="1"/>
    <col min="1041" max="1041" width="6.5" style="61" customWidth="1"/>
    <col min="1042" max="1042" width="9.5" style="61" customWidth="1"/>
    <col min="1043" max="1043" width="28.5" style="61" customWidth="1"/>
    <col min="1044" max="1277" width="9.125" style="61"/>
    <col min="1278" max="1278" width="4.5" style="61" customWidth="1"/>
    <col min="1279" max="1279" width="20.125" style="61" bestFit="1" customWidth="1"/>
    <col min="1280" max="1280" width="20.125" style="61" customWidth="1"/>
    <col min="1281" max="1281" width="8" style="61" bestFit="1" customWidth="1"/>
    <col min="1282" max="1282" width="6.875" style="61" customWidth="1"/>
    <col min="1283" max="1288" width="5.625" style="61" customWidth="1"/>
    <col min="1289" max="1289" width="0" style="61" hidden="1" customWidth="1"/>
    <col min="1290" max="1290" width="5" style="61" customWidth="1"/>
    <col min="1291" max="1291" width="8.125" style="61" customWidth="1"/>
    <col min="1292" max="1296" width="5.625" style="61" customWidth="1"/>
    <col min="1297" max="1297" width="6.5" style="61" customWidth="1"/>
    <col min="1298" max="1298" width="9.5" style="61" customWidth="1"/>
    <col min="1299" max="1299" width="28.5" style="61" customWidth="1"/>
    <col min="1300" max="1533" width="9.125" style="61"/>
    <col min="1534" max="1534" width="4.5" style="61" customWidth="1"/>
    <col min="1535" max="1535" width="20.125" style="61" bestFit="1" customWidth="1"/>
    <col min="1536" max="1536" width="20.125" style="61" customWidth="1"/>
    <col min="1537" max="1537" width="8" style="61" bestFit="1" customWidth="1"/>
    <col min="1538" max="1538" width="6.875" style="61" customWidth="1"/>
    <col min="1539" max="1544" width="5.625" style="61" customWidth="1"/>
    <col min="1545" max="1545" width="0" style="61" hidden="1" customWidth="1"/>
    <col min="1546" max="1546" width="5" style="61" customWidth="1"/>
    <col min="1547" max="1547" width="8.125" style="61" customWidth="1"/>
    <col min="1548" max="1552" width="5.625" style="61" customWidth="1"/>
    <col min="1553" max="1553" width="6.5" style="61" customWidth="1"/>
    <col min="1554" max="1554" width="9.5" style="61" customWidth="1"/>
    <col min="1555" max="1555" width="28.5" style="61" customWidth="1"/>
    <col min="1556" max="1789" width="9.125" style="61"/>
    <col min="1790" max="1790" width="4.5" style="61" customWidth="1"/>
    <col min="1791" max="1791" width="20.125" style="61" bestFit="1" customWidth="1"/>
    <col min="1792" max="1792" width="20.125" style="61" customWidth="1"/>
    <col min="1793" max="1793" width="8" style="61" bestFit="1" customWidth="1"/>
    <col min="1794" max="1794" width="6.875" style="61" customWidth="1"/>
    <col min="1795" max="1800" width="5.625" style="61" customWidth="1"/>
    <col min="1801" max="1801" width="0" style="61" hidden="1" customWidth="1"/>
    <col min="1802" max="1802" width="5" style="61" customWidth="1"/>
    <col min="1803" max="1803" width="8.125" style="61" customWidth="1"/>
    <col min="1804" max="1808" width="5.625" style="61" customWidth="1"/>
    <col min="1809" max="1809" width="6.5" style="61" customWidth="1"/>
    <col min="1810" max="1810" width="9.5" style="61" customWidth="1"/>
    <col min="1811" max="1811" width="28.5" style="61" customWidth="1"/>
    <col min="1812" max="2045" width="9.125" style="61"/>
    <col min="2046" max="2046" width="4.5" style="61" customWidth="1"/>
    <col min="2047" max="2047" width="20.125" style="61" bestFit="1" customWidth="1"/>
    <col min="2048" max="2048" width="20.125" style="61" customWidth="1"/>
    <col min="2049" max="2049" width="8" style="61" bestFit="1" customWidth="1"/>
    <col min="2050" max="2050" width="6.875" style="61" customWidth="1"/>
    <col min="2051" max="2056" width="5.625" style="61" customWidth="1"/>
    <col min="2057" max="2057" width="0" style="61" hidden="1" customWidth="1"/>
    <col min="2058" max="2058" width="5" style="61" customWidth="1"/>
    <col min="2059" max="2059" width="8.125" style="61" customWidth="1"/>
    <col min="2060" max="2064" width="5.625" style="61" customWidth="1"/>
    <col min="2065" max="2065" width="6.5" style="61" customWidth="1"/>
    <col min="2066" max="2066" width="9.5" style="61" customWidth="1"/>
    <col min="2067" max="2067" width="28.5" style="61" customWidth="1"/>
    <col min="2068" max="2301" width="9.125" style="61"/>
    <col min="2302" max="2302" width="4.5" style="61" customWidth="1"/>
    <col min="2303" max="2303" width="20.125" style="61" bestFit="1" customWidth="1"/>
    <col min="2304" max="2304" width="20.125" style="61" customWidth="1"/>
    <col min="2305" max="2305" width="8" style="61" bestFit="1" customWidth="1"/>
    <col min="2306" max="2306" width="6.875" style="61" customWidth="1"/>
    <col min="2307" max="2312" width="5.625" style="61" customWidth="1"/>
    <col min="2313" max="2313" width="0" style="61" hidden="1" customWidth="1"/>
    <col min="2314" max="2314" width="5" style="61" customWidth="1"/>
    <col min="2315" max="2315" width="8.125" style="61" customWidth="1"/>
    <col min="2316" max="2320" width="5.625" style="61" customWidth="1"/>
    <col min="2321" max="2321" width="6.5" style="61" customWidth="1"/>
    <col min="2322" max="2322" width="9.5" style="61" customWidth="1"/>
    <col min="2323" max="2323" width="28.5" style="61" customWidth="1"/>
    <col min="2324" max="2557" width="9.125" style="61"/>
    <col min="2558" max="2558" width="4.5" style="61" customWidth="1"/>
    <col min="2559" max="2559" width="20.125" style="61" bestFit="1" customWidth="1"/>
    <col min="2560" max="2560" width="20.125" style="61" customWidth="1"/>
    <col min="2561" max="2561" width="8" style="61" bestFit="1" customWidth="1"/>
    <col min="2562" max="2562" width="6.875" style="61" customWidth="1"/>
    <col min="2563" max="2568" width="5.625" style="61" customWidth="1"/>
    <col min="2569" max="2569" width="0" style="61" hidden="1" customWidth="1"/>
    <col min="2570" max="2570" width="5" style="61" customWidth="1"/>
    <col min="2571" max="2571" width="8.125" style="61" customWidth="1"/>
    <col min="2572" max="2576" width="5.625" style="61" customWidth="1"/>
    <col min="2577" max="2577" width="6.5" style="61" customWidth="1"/>
    <col min="2578" max="2578" width="9.5" style="61" customWidth="1"/>
    <col min="2579" max="2579" width="28.5" style="61" customWidth="1"/>
    <col min="2580" max="2813" width="9.125" style="61"/>
    <col min="2814" max="2814" width="4.5" style="61" customWidth="1"/>
    <col min="2815" max="2815" width="20.125" style="61" bestFit="1" customWidth="1"/>
    <col min="2816" max="2816" width="20.125" style="61" customWidth="1"/>
    <col min="2817" max="2817" width="8" style="61" bestFit="1" customWidth="1"/>
    <col min="2818" max="2818" width="6.875" style="61" customWidth="1"/>
    <col min="2819" max="2824" width="5.625" style="61" customWidth="1"/>
    <col min="2825" max="2825" width="0" style="61" hidden="1" customWidth="1"/>
    <col min="2826" max="2826" width="5" style="61" customWidth="1"/>
    <col min="2827" max="2827" width="8.125" style="61" customWidth="1"/>
    <col min="2828" max="2832" width="5.625" style="61" customWidth="1"/>
    <col min="2833" max="2833" width="6.5" style="61" customWidth="1"/>
    <col min="2834" max="2834" width="9.5" style="61" customWidth="1"/>
    <col min="2835" max="2835" width="28.5" style="61" customWidth="1"/>
    <col min="2836" max="3069" width="9.125" style="61"/>
    <col min="3070" max="3070" width="4.5" style="61" customWidth="1"/>
    <col min="3071" max="3071" width="20.125" style="61" bestFit="1" customWidth="1"/>
    <col min="3072" max="3072" width="20.125" style="61" customWidth="1"/>
    <col min="3073" max="3073" width="8" style="61" bestFit="1" customWidth="1"/>
    <col min="3074" max="3074" width="6.875" style="61" customWidth="1"/>
    <col min="3075" max="3080" width="5.625" style="61" customWidth="1"/>
    <col min="3081" max="3081" width="0" style="61" hidden="1" customWidth="1"/>
    <col min="3082" max="3082" width="5" style="61" customWidth="1"/>
    <col min="3083" max="3083" width="8.125" style="61" customWidth="1"/>
    <col min="3084" max="3088" width="5.625" style="61" customWidth="1"/>
    <col min="3089" max="3089" width="6.5" style="61" customWidth="1"/>
    <col min="3090" max="3090" width="9.5" style="61" customWidth="1"/>
    <col min="3091" max="3091" width="28.5" style="61" customWidth="1"/>
    <col min="3092" max="3325" width="9.125" style="61"/>
    <col min="3326" max="3326" width="4.5" style="61" customWidth="1"/>
    <col min="3327" max="3327" width="20.125" style="61" bestFit="1" customWidth="1"/>
    <col min="3328" max="3328" width="20.125" style="61" customWidth="1"/>
    <col min="3329" max="3329" width="8" style="61" bestFit="1" customWidth="1"/>
    <col min="3330" max="3330" width="6.875" style="61" customWidth="1"/>
    <col min="3331" max="3336" width="5.625" style="61" customWidth="1"/>
    <col min="3337" max="3337" width="0" style="61" hidden="1" customWidth="1"/>
    <col min="3338" max="3338" width="5" style="61" customWidth="1"/>
    <col min="3339" max="3339" width="8.125" style="61" customWidth="1"/>
    <col min="3340" max="3344" width="5.625" style="61" customWidth="1"/>
    <col min="3345" max="3345" width="6.5" style="61" customWidth="1"/>
    <col min="3346" max="3346" width="9.5" style="61" customWidth="1"/>
    <col min="3347" max="3347" width="28.5" style="61" customWidth="1"/>
    <col min="3348" max="3581" width="9.125" style="61"/>
    <col min="3582" max="3582" width="4.5" style="61" customWidth="1"/>
    <col min="3583" max="3583" width="20.125" style="61" bestFit="1" customWidth="1"/>
    <col min="3584" max="3584" width="20.125" style="61" customWidth="1"/>
    <col min="3585" max="3585" width="8" style="61" bestFit="1" customWidth="1"/>
    <col min="3586" max="3586" width="6.875" style="61" customWidth="1"/>
    <col min="3587" max="3592" width="5.625" style="61" customWidth="1"/>
    <col min="3593" max="3593" width="0" style="61" hidden="1" customWidth="1"/>
    <col min="3594" max="3594" width="5" style="61" customWidth="1"/>
    <col min="3595" max="3595" width="8.125" style="61" customWidth="1"/>
    <col min="3596" max="3600" width="5.625" style="61" customWidth="1"/>
    <col min="3601" max="3601" width="6.5" style="61" customWidth="1"/>
    <col min="3602" max="3602" width="9.5" style="61" customWidth="1"/>
    <col min="3603" max="3603" width="28.5" style="61" customWidth="1"/>
    <col min="3604" max="3837" width="9.125" style="61"/>
    <col min="3838" max="3838" width="4.5" style="61" customWidth="1"/>
    <col min="3839" max="3839" width="20.125" style="61" bestFit="1" customWidth="1"/>
    <col min="3840" max="3840" width="20.125" style="61" customWidth="1"/>
    <col min="3841" max="3841" width="8" style="61" bestFit="1" customWidth="1"/>
    <col min="3842" max="3842" width="6.875" style="61" customWidth="1"/>
    <col min="3843" max="3848" width="5.625" style="61" customWidth="1"/>
    <col min="3849" max="3849" width="0" style="61" hidden="1" customWidth="1"/>
    <col min="3850" max="3850" width="5" style="61" customWidth="1"/>
    <col min="3851" max="3851" width="8.125" style="61" customWidth="1"/>
    <col min="3852" max="3856" width="5.625" style="61" customWidth="1"/>
    <col min="3857" max="3857" width="6.5" style="61" customWidth="1"/>
    <col min="3858" max="3858" width="9.5" style="61" customWidth="1"/>
    <col min="3859" max="3859" width="28.5" style="61" customWidth="1"/>
    <col min="3860" max="4093" width="9.125" style="61"/>
    <col min="4094" max="4094" width="4.5" style="61" customWidth="1"/>
    <col min="4095" max="4095" width="20.125" style="61" bestFit="1" customWidth="1"/>
    <col min="4096" max="4096" width="20.125" style="61" customWidth="1"/>
    <col min="4097" max="4097" width="8" style="61" bestFit="1" customWidth="1"/>
    <col min="4098" max="4098" width="6.875" style="61" customWidth="1"/>
    <col min="4099" max="4104" width="5.625" style="61" customWidth="1"/>
    <col min="4105" max="4105" width="0" style="61" hidden="1" customWidth="1"/>
    <col min="4106" max="4106" width="5" style="61" customWidth="1"/>
    <col min="4107" max="4107" width="8.125" style="61" customWidth="1"/>
    <col min="4108" max="4112" width="5.625" style="61" customWidth="1"/>
    <col min="4113" max="4113" width="6.5" style="61" customWidth="1"/>
    <col min="4114" max="4114" width="9.5" style="61" customWidth="1"/>
    <col min="4115" max="4115" width="28.5" style="61" customWidth="1"/>
    <col min="4116" max="4349" width="9.125" style="61"/>
    <col min="4350" max="4350" width="4.5" style="61" customWidth="1"/>
    <col min="4351" max="4351" width="20.125" style="61" bestFit="1" customWidth="1"/>
    <col min="4352" max="4352" width="20.125" style="61" customWidth="1"/>
    <col min="4353" max="4353" width="8" style="61" bestFit="1" customWidth="1"/>
    <col min="4354" max="4354" width="6.875" style="61" customWidth="1"/>
    <col min="4355" max="4360" width="5.625" style="61" customWidth="1"/>
    <col min="4361" max="4361" width="0" style="61" hidden="1" customWidth="1"/>
    <col min="4362" max="4362" width="5" style="61" customWidth="1"/>
    <col min="4363" max="4363" width="8.125" style="61" customWidth="1"/>
    <col min="4364" max="4368" width="5.625" style="61" customWidth="1"/>
    <col min="4369" max="4369" width="6.5" style="61" customWidth="1"/>
    <col min="4370" max="4370" width="9.5" style="61" customWidth="1"/>
    <col min="4371" max="4371" width="28.5" style="61" customWidth="1"/>
    <col min="4372" max="4605" width="9.125" style="61"/>
    <col min="4606" max="4606" width="4.5" style="61" customWidth="1"/>
    <col min="4607" max="4607" width="20.125" style="61" bestFit="1" customWidth="1"/>
    <col min="4608" max="4608" width="20.125" style="61" customWidth="1"/>
    <col min="4609" max="4609" width="8" style="61" bestFit="1" customWidth="1"/>
    <col min="4610" max="4610" width="6.875" style="61" customWidth="1"/>
    <col min="4611" max="4616" width="5.625" style="61" customWidth="1"/>
    <col min="4617" max="4617" width="0" style="61" hidden="1" customWidth="1"/>
    <col min="4618" max="4618" width="5" style="61" customWidth="1"/>
    <col min="4619" max="4619" width="8.125" style="61" customWidth="1"/>
    <col min="4620" max="4624" width="5.625" style="61" customWidth="1"/>
    <col min="4625" max="4625" width="6.5" style="61" customWidth="1"/>
    <col min="4626" max="4626" width="9.5" style="61" customWidth="1"/>
    <col min="4627" max="4627" width="28.5" style="61" customWidth="1"/>
    <col min="4628" max="4861" width="9.125" style="61"/>
    <col min="4862" max="4862" width="4.5" style="61" customWidth="1"/>
    <col min="4863" max="4863" width="20.125" style="61" bestFit="1" customWidth="1"/>
    <col min="4864" max="4864" width="20.125" style="61" customWidth="1"/>
    <col min="4865" max="4865" width="8" style="61" bestFit="1" customWidth="1"/>
    <col min="4866" max="4866" width="6.875" style="61" customWidth="1"/>
    <col min="4867" max="4872" width="5.625" style="61" customWidth="1"/>
    <col min="4873" max="4873" width="0" style="61" hidden="1" customWidth="1"/>
    <col min="4874" max="4874" width="5" style="61" customWidth="1"/>
    <col min="4875" max="4875" width="8.125" style="61" customWidth="1"/>
    <col min="4876" max="4880" width="5.625" style="61" customWidth="1"/>
    <col min="4881" max="4881" width="6.5" style="61" customWidth="1"/>
    <col min="4882" max="4882" width="9.5" style="61" customWidth="1"/>
    <col min="4883" max="4883" width="28.5" style="61" customWidth="1"/>
    <col min="4884" max="5117" width="9.125" style="61"/>
    <col min="5118" max="5118" width="4.5" style="61" customWidth="1"/>
    <col min="5119" max="5119" width="20.125" style="61" bestFit="1" customWidth="1"/>
    <col min="5120" max="5120" width="20.125" style="61" customWidth="1"/>
    <col min="5121" max="5121" width="8" style="61" bestFit="1" customWidth="1"/>
    <col min="5122" max="5122" width="6.875" style="61" customWidth="1"/>
    <col min="5123" max="5128" width="5.625" style="61" customWidth="1"/>
    <col min="5129" max="5129" width="0" style="61" hidden="1" customWidth="1"/>
    <col min="5130" max="5130" width="5" style="61" customWidth="1"/>
    <col min="5131" max="5131" width="8.125" style="61" customWidth="1"/>
    <col min="5132" max="5136" width="5.625" style="61" customWidth="1"/>
    <col min="5137" max="5137" width="6.5" style="61" customWidth="1"/>
    <col min="5138" max="5138" width="9.5" style="61" customWidth="1"/>
    <col min="5139" max="5139" width="28.5" style="61" customWidth="1"/>
    <col min="5140" max="5373" width="9.125" style="61"/>
    <col min="5374" max="5374" width="4.5" style="61" customWidth="1"/>
    <col min="5375" max="5375" width="20.125" style="61" bestFit="1" customWidth="1"/>
    <col min="5376" max="5376" width="20.125" style="61" customWidth="1"/>
    <col min="5377" max="5377" width="8" style="61" bestFit="1" customWidth="1"/>
    <col min="5378" max="5378" width="6.875" style="61" customWidth="1"/>
    <col min="5379" max="5384" width="5.625" style="61" customWidth="1"/>
    <col min="5385" max="5385" width="0" style="61" hidden="1" customWidth="1"/>
    <col min="5386" max="5386" width="5" style="61" customWidth="1"/>
    <col min="5387" max="5387" width="8.125" style="61" customWidth="1"/>
    <col min="5388" max="5392" width="5.625" style="61" customWidth="1"/>
    <col min="5393" max="5393" width="6.5" style="61" customWidth="1"/>
    <col min="5394" max="5394" width="9.5" style="61" customWidth="1"/>
    <col min="5395" max="5395" width="28.5" style="61" customWidth="1"/>
    <col min="5396" max="5629" width="9.125" style="61"/>
    <col min="5630" max="5630" width="4.5" style="61" customWidth="1"/>
    <col min="5631" max="5631" width="20.125" style="61" bestFit="1" customWidth="1"/>
    <col min="5632" max="5632" width="20.125" style="61" customWidth="1"/>
    <col min="5633" max="5633" width="8" style="61" bestFit="1" customWidth="1"/>
    <col min="5634" max="5634" width="6.875" style="61" customWidth="1"/>
    <col min="5635" max="5640" width="5.625" style="61" customWidth="1"/>
    <col min="5641" max="5641" width="0" style="61" hidden="1" customWidth="1"/>
    <col min="5642" max="5642" width="5" style="61" customWidth="1"/>
    <col min="5643" max="5643" width="8.125" style="61" customWidth="1"/>
    <col min="5644" max="5648" width="5.625" style="61" customWidth="1"/>
    <col min="5649" max="5649" width="6.5" style="61" customWidth="1"/>
    <col min="5650" max="5650" width="9.5" style="61" customWidth="1"/>
    <col min="5651" max="5651" width="28.5" style="61" customWidth="1"/>
    <col min="5652" max="5885" width="9.125" style="61"/>
    <col min="5886" max="5886" width="4.5" style="61" customWidth="1"/>
    <col min="5887" max="5887" width="20.125" style="61" bestFit="1" customWidth="1"/>
    <col min="5888" max="5888" width="20.125" style="61" customWidth="1"/>
    <col min="5889" max="5889" width="8" style="61" bestFit="1" customWidth="1"/>
    <col min="5890" max="5890" width="6.875" style="61" customWidth="1"/>
    <col min="5891" max="5896" width="5.625" style="61" customWidth="1"/>
    <col min="5897" max="5897" width="0" style="61" hidden="1" customWidth="1"/>
    <col min="5898" max="5898" width="5" style="61" customWidth="1"/>
    <col min="5899" max="5899" width="8.125" style="61" customWidth="1"/>
    <col min="5900" max="5904" width="5.625" style="61" customWidth="1"/>
    <col min="5905" max="5905" width="6.5" style="61" customWidth="1"/>
    <col min="5906" max="5906" width="9.5" style="61" customWidth="1"/>
    <col min="5907" max="5907" width="28.5" style="61" customWidth="1"/>
    <col min="5908" max="6141" width="9.125" style="61"/>
    <col min="6142" max="6142" width="4.5" style="61" customWidth="1"/>
    <col min="6143" max="6143" width="20.125" style="61" bestFit="1" customWidth="1"/>
    <col min="6144" max="6144" width="20.125" style="61" customWidth="1"/>
    <col min="6145" max="6145" width="8" style="61" bestFit="1" customWidth="1"/>
    <col min="6146" max="6146" width="6.875" style="61" customWidth="1"/>
    <col min="6147" max="6152" width="5.625" style="61" customWidth="1"/>
    <col min="6153" max="6153" width="0" style="61" hidden="1" customWidth="1"/>
    <col min="6154" max="6154" width="5" style="61" customWidth="1"/>
    <col min="6155" max="6155" width="8.125" style="61" customWidth="1"/>
    <col min="6156" max="6160" width="5.625" style="61" customWidth="1"/>
    <col min="6161" max="6161" width="6.5" style="61" customWidth="1"/>
    <col min="6162" max="6162" width="9.5" style="61" customWidth="1"/>
    <col min="6163" max="6163" width="28.5" style="61" customWidth="1"/>
    <col min="6164" max="6397" width="9.125" style="61"/>
    <col min="6398" max="6398" width="4.5" style="61" customWidth="1"/>
    <col min="6399" max="6399" width="20.125" style="61" bestFit="1" customWidth="1"/>
    <col min="6400" max="6400" width="20.125" style="61" customWidth="1"/>
    <col min="6401" max="6401" width="8" style="61" bestFit="1" customWidth="1"/>
    <col min="6402" max="6402" width="6.875" style="61" customWidth="1"/>
    <col min="6403" max="6408" width="5.625" style="61" customWidth="1"/>
    <col min="6409" max="6409" width="0" style="61" hidden="1" customWidth="1"/>
    <col min="6410" max="6410" width="5" style="61" customWidth="1"/>
    <col min="6411" max="6411" width="8.125" style="61" customWidth="1"/>
    <col min="6412" max="6416" width="5.625" style="61" customWidth="1"/>
    <col min="6417" max="6417" width="6.5" style="61" customWidth="1"/>
    <col min="6418" max="6418" width="9.5" style="61" customWidth="1"/>
    <col min="6419" max="6419" width="28.5" style="61" customWidth="1"/>
    <col min="6420" max="6653" width="9.125" style="61"/>
    <col min="6654" max="6654" width="4.5" style="61" customWidth="1"/>
    <col min="6655" max="6655" width="20.125" style="61" bestFit="1" customWidth="1"/>
    <col min="6656" max="6656" width="20.125" style="61" customWidth="1"/>
    <col min="6657" max="6657" width="8" style="61" bestFit="1" customWidth="1"/>
    <col min="6658" max="6658" width="6.875" style="61" customWidth="1"/>
    <col min="6659" max="6664" width="5.625" style="61" customWidth="1"/>
    <col min="6665" max="6665" width="0" style="61" hidden="1" customWidth="1"/>
    <col min="6666" max="6666" width="5" style="61" customWidth="1"/>
    <col min="6667" max="6667" width="8.125" style="61" customWidth="1"/>
    <col min="6668" max="6672" width="5.625" style="61" customWidth="1"/>
    <col min="6673" max="6673" width="6.5" style="61" customWidth="1"/>
    <col min="6674" max="6674" width="9.5" style="61" customWidth="1"/>
    <col min="6675" max="6675" width="28.5" style="61" customWidth="1"/>
    <col min="6676" max="6909" width="9.125" style="61"/>
    <col min="6910" max="6910" width="4.5" style="61" customWidth="1"/>
    <col min="6911" max="6911" width="20.125" style="61" bestFit="1" customWidth="1"/>
    <col min="6912" max="6912" width="20.125" style="61" customWidth="1"/>
    <col min="6913" max="6913" width="8" style="61" bestFit="1" customWidth="1"/>
    <col min="6914" max="6914" width="6.875" style="61" customWidth="1"/>
    <col min="6915" max="6920" width="5.625" style="61" customWidth="1"/>
    <col min="6921" max="6921" width="0" style="61" hidden="1" customWidth="1"/>
    <col min="6922" max="6922" width="5" style="61" customWidth="1"/>
    <col min="6923" max="6923" width="8.125" style="61" customWidth="1"/>
    <col min="6924" max="6928" width="5.625" style="61" customWidth="1"/>
    <col min="6929" max="6929" width="6.5" style="61" customWidth="1"/>
    <col min="6930" max="6930" width="9.5" style="61" customWidth="1"/>
    <col min="6931" max="6931" width="28.5" style="61" customWidth="1"/>
    <col min="6932" max="7165" width="9.125" style="61"/>
    <col min="7166" max="7166" width="4.5" style="61" customWidth="1"/>
    <col min="7167" max="7167" width="20.125" style="61" bestFit="1" customWidth="1"/>
    <col min="7168" max="7168" width="20.125" style="61" customWidth="1"/>
    <col min="7169" max="7169" width="8" style="61" bestFit="1" customWidth="1"/>
    <col min="7170" max="7170" width="6.875" style="61" customWidth="1"/>
    <col min="7171" max="7176" width="5.625" style="61" customWidth="1"/>
    <col min="7177" max="7177" width="0" style="61" hidden="1" customWidth="1"/>
    <col min="7178" max="7178" width="5" style="61" customWidth="1"/>
    <col min="7179" max="7179" width="8.125" style="61" customWidth="1"/>
    <col min="7180" max="7184" width="5.625" style="61" customWidth="1"/>
    <col min="7185" max="7185" width="6.5" style="61" customWidth="1"/>
    <col min="7186" max="7186" width="9.5" style="61" customWidth="1"/>
    <col min="7187" max="7187" width="28.5" style="61" customWidth="1"/>
    <col min="7188" max="7421" width="9.125" style="61"/>
    <col min="7422" max="7422" width="4.5" style="61" customWidth="1"/>
    <col min="7423" max="7423" width="20.125" style="61" bestFit="1" customWidth="1"/>
    <col min="7424" max="7424" width="20.125" style="61" customWidth="1"/>
    <col min="7425" max="7425" width="8" style="61" bestFit="1" customWidth="1"/>
    <col min="7426" max="7426" width="6.875" style="61" customWidth="1"/>
    <col min="7427" max="7432" width="5.625" style="61" customWidth="1"/>
    <col min="7433" max="7433" width="0" style="61" hidden="1" customWidth="1"/>
    <col min="7434" max="7434" width="5" style="61" customWidth="1"/>
    <col min="7435" max="7435" width="8.125" style="61" customWidth="1"/>
    <col min="7436" max="7440" width="5.625" style="61" customWidth="1"/>
    <col min="7441" max="7441" width="6.5" style="61" customWidth="1"/>
    <col min="7442" max="7442" width="9.5" style="61" customWidth="1"/>
    <col min="7443" max="7443" width="28.5" style="61" customWidth="1"/>
    <col min="7444" max="7677" width="9.125" style="61"/>
    <col min="7678" max="7678" width="4.5" style="61" customWidth="1"/>
    <col min="7679" max="7679" width="20.125" style="61" bestFit="1" customWidth="1"/>
    <col min="7680" max="7680" width="20.125" style="61" customWidth="1"/>
    <col min="7681" max="7681" width="8" style="61" bestFit="1" customWidth="1"/>
    <col min="7682" max="7682" width="6.875" style="61" customWidth="1"/>
    <col min="7683" max="7688" width="5.625" style="61" customWidth="1"/>
    <col min="7689" max="7689" width="0" style="61" hidden="1" customWidth="1"/>
    <col min="7690" max="7690" width="5" style="61" customWidth="1"/>
    <col min="7691" max="7691" width="8.125" style="61" customWidth="1"/>
    <col min="7692" max="7696" width="5.625" style="61" customWidth="1"/>
    <col min="7697" max="7697" width="6.5" style="61" customWidth="1"/>
    <col min="7698" max="7698" width="9.5" style="61" customWidth="1"/>
    <col min="7699" max="7699" width="28.5" style="61" customWidth="1"/>
    <col min="7700" max="7933" width="9.125" style="61"/>
    <col min="7934" max="7934" width="4.5" style="61" customWidth="1"/>
    <col min="7935" max="7935" width="20.125" style="61" bestFit="1" customWidth="1"/>
    <col min="7936" max="7936" width="20.125" style="61" customWidth="1"/>
    <col min="7937" max="7937" width="8" style="61" bestFit="1" customWidth="1"/>
    <col min="7938" max="7938" width="6.875" style="61" customWidth="1"/>
    <col min="7939" max="7944" width="5.625" style="61" customWidth="1"/>
    <col min="7945" max="7945" width="0" style="61" hidden="1" customWidth="1"/>
    <col min="7946" max="7946" width="5" style="61" customWidth="1"/>
    <col min="7947" max="7947" width="8.125" style="61" customWidth="1"/>
    <col min="7948" max="7952" width="5.625" style="61" customWidth="1"/>
    <col min="7953" max="7953" width="6.5" style="61" customWidth="1"/>
    <col min="7954" max="7954" width="9.5" style="61" customWidth="1"/>
    <col min="7955" max="7955" width="28.5" style="61" customWidth="1"/>
    <col min="7956" max="8189" width="9.125" style="61"/>
    <col min="8190" max="8190" width="4.5" style="61" customWidth="1"/>
    <col min="8191" max="8191" width="20.125" style="61" bestFit="1" customWidth="1"/>
    <col min="8192" max="8192" width="20.125" style="61" customWidth="1"/>
    <col min="8193" max="8193" width="8" style="61" bestFit="1" customWidth="1"/>
    <col min="8194" max="8194" width="6.875" style="61" customWidth="1"/>
    <col min="8195" max="8200" width="5.625" style="61" customWidth="1"/>
    <col min="8201" max="8201" width="0" style="61" hidden="1" customWidth="1"/>
    <col min="8202" max="8202" width="5" style="61" customWidth="1"/>
    <col min="8203" max="8203" width="8.125" style="61" customWidth="1"/>
    <col min="8204" max="8208" width="5.625" style="61" customWidth="1"/>
    <col min="8209" max="8209" width="6.5" style="61" customWidth="1"/>
    <col min="8210" max="8210" width="9.5" style="61" customWidth="1"/>
    <col min="8211" max="8211" width="28.5" style="61" customWidth="1"/>
    <col min="8212" max="8445" width="9.125" style="61"/>
    <col min="8446" max="8446" width="4.5" style="61" customWidth="1"/>
    <col min="8447" max="8447" width="20.125" style="61" bestFit="1" customWidth="1"/>
    <col min="8448" max="8448" width="20.125" style="61" customWidth="1"/>
    <col min="8449" max="8449" width="8" style="61" bestFit="1" customWidth="1"/>
    <col min="8450" max="8450" width="6.875" style="61" customWidth="1"/>
    <col min="8451" max="8456" width="5.625" style="61" customWidth="1"/>
    <col min="8457" max="8457" width="0" style="61" hidden="1" customWidth="1"/>
    <col min="8458" max="8458" width="5" style="61" customWidth="1"/>
    <col min="8459" max="8459" width="8.125" style="61" customWidth="1"/>
    <col min="8460" max="8464" width="5.625" style="61" customWidth="1"/>
    <col min="8465" max="8465" width="6.5" style="61" customWidth="1"/>
    <col min="8466" max="8466" width="9.5" style="61" customWidth="1"/>
    <col min="8467" max="8467" width="28.5" style="61" customWidth="1"/>
    <col min="8468" max="8701" width="9.125" style="61"/>
    <col min="8702" max="8702" width="4.5" style="61" customWidth="1"/>
    <col min="8703" max="8703" width="20.125" style="61" bestFit="1" customWidth="1"/>
    <col min="8704" max="8704" width="20.125" style="61" customWidth="1"/>
    <col min="8705" max="8705" width="8" style="61" bestFit="1" customWidth="1"/>
    <col min="8706" max="8706" width="6.875" style="61" customWidth="1"/>
    <col min="8707" max="8712" width="5.625" style="61" customWidth="1"/>
    <col min="8713" max="8713" width="0" style="61" hidden="1" customWidth="1"/>
    <col min="8714" max="8714" width="5" style="61" customWidth="1"/>
    <col min="8715" max="8715" width="8.125" style="61" customWidth="1"/>
    <col min="8716" max="8720" width="5.625" style="61" customWidth="1"/>
    <col min="8721" max="8721" width="6.5" style="61" customWidth="1"/>
    <col min="8722" max="8722" width="9.5" style="61" customWidth="1"/>
    <col min="8723" max="8723" width="28.5" style="61" customWidth="1"/>
    <col min="8724" max="8957" width="9.125" style="61"/>
    <col min="8958" max="8958" width="4.5" style="61" customWidth="1"/>
    <col min="8959" max="8959" width="20.125" style="61" bestFit="1" customWidth="1"/>
    <col min="8960" max="8960" width="20.125" style="61" customWidth="1"/>
    <col min="8961" max="8961" width="8" style="61" bestFit="1" customWidth="1"/>
    <col min="8962" max="8962" width="6.875" style="61" customWidth="1"/>
    <col min="8963" max="8968" width="5.625" style="61" customWidth="1"/>
    <col min="8969" max="8969" width="0" style="61" hidden="1" customWidth="1"/>
    <col min="8970" max="8970" width="5" style="61" customWidth="1"/>
    <col min="8971" max="8971" width="8.125" style="61" customWidth="1"/>
    <col min="8972" max="8976" width="5.625" style="61" customWidth="1"/>
    <col min="8977" max="8977" width="6.5" style="61" customWidth="1"/>
    <col min="8978" max="8978" width="9.5" style="61" customWidth="1"/>
    <col min="8979" max="8979" width="28.5" style="61" customWidth="1"/>
    <col min="8980" max="9213" width="9.125" style="61"/>
    <col min="9214" max="9214" width="4.5" style="61" customWidth="1"/>
    <col min="9215" max="9215" width="20.125" style="61" bestFit="1" customWidth="1"/>
    <col min="9216" max="9216" width="20.125" style="61" customWidth="1"/>
    <col min="9217" max="9217" width="8" style="61" bestFit="1" customWidth="1"/>
    <col min="9218" max="9218" width="6.875" style="61" customWidth="1"/>
    <col min="9219" max="9224" width="5.625" style="61" customWidth="1"/>
    <col min="9225" max="9225" width="0" style="61" hidden="1" customWidth="1"/>
    <col min="9226" max="9226" width="5" style="61" customWidth="1"/>
    <col min="9227" max="9227" width="8.125" style="61" customWidth="1"/>
    <col min="9228" max="9232" width="5.625" style="61" customWidth="1"/>
    <col min="9233" max="9233" width="6.5" style="61" customWidth="1"/>
    <col min="9234" max="9234" width="9.5" style="61" customWidth="1"/>
    <col min="9235" max="9235" width="28.5" style="61" customWidth="1"/>
    <col min="9236" max="9469" width="9.125" style="61"/>
    <col min="9470" max="9470" width="4.5" style="61" customWidth="1"/>
    <col min="9471" max="9471" width="20.125" style="61" bestFit="1" customWidth="1"/>
    <col min="9472" max="9472" width="20.125" style="61" customWidth="1"/>
    <col min="9473" max="9473" width="8" style="61" bestFit="1" customWidth="1"/>
    <col min="9474" max="9474" width="6.875" style="61" customWidth="1"/>
    <col min="9475" max="9480" width="5.625" style="61" customWidth="1"/>
    <col min="9481" max="9481" width="0" style="61" hidden="1" customWidth="1"/>
    <col min="9482" max="9482" width="5" style="61" customWidth="1"/>
    <col min="9483" max="9483" width="8.125" style="61" customWidth="1"/>
    <col min="9484" max="9488" width="5.625" style="61" customWidth="1"/>
    <col min="9489" max="9489" width="6.5" style="61" customWidth="1"/>
    <col min="9490" max="9490" width="9.5" style="61" customWidth="1"/>
    <col min="9491" max="9491" width="28.5" style="61" customWidth="1"/>
    <col min="9492" max="9725" width="9.125" style="61"/>
    <col min="9726" max="9726" width="4.5" style="61" customWidth="1"/>
    <col min="9727" max="9727" width="20.125" style="61" bestFit="1" customWidth="1"/>
    <col min="9728" max="9728" width="20.125" style="61" customWidth="1"/>
    <col min="9729" max="9729" width="8" style="61" bestFit="1" customWidth="1"/>
    <col min="9730" max="9730" width="6.875" style="61" customWidth="1"/>
    <col min="9731" max="9736" width="5.625" style="61" customWidth="1"/>
    <col min="9737" max="9737" width="0" style="61" hidden="1" customWidth="1"/>
    <col min="9738" max="9738" width="5" style="61" customWidth="1"/>
    <col min="9739" max="9739" width="8.125" style="61" customWidth="1"/>
    <col min="9740" max="9744" width="5.625" style="61" customWidth="1"/>
    <col min="9745" max="9745" width="6.5" style="61" customWidth="1"/>
    <col min="9746" max="9746" width="9.5" style="61" customWidth="1"/>
    <col min="9747" max="9747" width="28.5" style="61" customWidth="1"/>
    <col min="9748" max="9981" width="9.125" style="61"/>
    <col min="9982" max="9982" width="4.5" style="61" customWidth="1"/>
    <col min="9983" max="9983" width="20.125" style="61" bestFit="1" customWidth="1"/>
    <col min="9984" max="9984" width="20.125" style="61" customWidth="1"/>
    <col min="9985" max="9985" width="8" style="61" bestFit="1" customWidth="1"/>
    <col min="9986" max="9986" width="6.875" style="61" customWidth="1"/>
    <col min="9987" max="9992" width="5.625" style="61" customWidth="1"/>
    <col min="9993" max="9993" width="0" style="61" hidden="1" customWidth="1"/>
    <col min="9994" max="9994" width="5" style="61" customWidth="1"/>
    <col min="9995" max="9995" width="8.125" style="61" customWidth="1"/>
    <col min="9996" max="10000" width="5.625" style="61" customWidth="1"/>
    <col min="10001" max="10001" width="6.5" style="61" customWidth="1"/>
    <col min="10002" max="10002" width="9.5" style="61" customWidth="1"/>
    <col min="10003" max="10003" width="28.5" style="61" customWidth="1"/>
    <col min="10004" max="10237" width="9.125" style="61"/>
    <col min="10238" max="10238" width="4.5" style="61" customWidth="1"/>
    <col min="10239" max="10239" width="20.125" style="61" bestFit="1" customWidth="1"/>
    <col min="10240" max="10240" width="20.125" style="61" customWidth="1"/>
    <col min="10241" max="10241" width="8" style="61" bestFit="1" customWidth="1"/>
    <col min="10242" max="10242" width="6.875" style="61" customWidth="1"/>
    <col min="10243" max="10248" width="5.625" style="61" customWidth="1"/>
    <col min="10249" max="10249" width="0" style="61" hidden="1" customWidth="1"/>
    <col min="10250" max="10250" width="5" style="61" customWidth="1"/>
    <col min="10251" max="10251" width="8.125" style="61" customWidth="1"/>
    <col min="10252" max="10256" width="5.625" style="61" customWidth="1"/>
    <col min="10257" max="10257" width="6.5" style="61" customWidth="1"/>
    <col min="10258" max="10258" width="9.5" style="61" customWidth="1"/>
    <col min="10259" max="10259" width="28.5" style="61" customWidth="1"/>
    <col min="10260" max="10493" width="9.125" style="61"/>
    <col min="10494" max="10494" width="4.5" style="61" customWidth="1"/>
    <col min="10495" max="10495" width="20.125" style="61" bestFit="1" customWidth="1"/>
    <col min="10496" max="10496" width="20.125" style="61" customWidth="1"/>
    <col min="10497" max="10497" width="8" style="61" bestFit="1" customWidth="1"/>
    <col min="10498" max="10498" width="6.875" style="61" customWidth="1"/>
    <col min="10499" max="10504" width="5.625" style="61" customWidth="1"/>
    <col min="10505" max="10505" width="0" style="61" hidden="1" customWidth="1"/>
    <col min="10506" max="10506" width="5" style="61" customWidth="1"/>
    <col min="10507" max="10507" width="8.125" style="61" customWidth="1"/>
    <col min="10508" max="10512" width="5.625" style="61" customWidth="1"/>
    <col min="10513" max="10513" width="6.5" style="61" customWidth="1"/>
    <col min="10514" max="10514" width="9.5" style="61" customWidth="1"/>
    <col min="10515" max="10515" width="28.5" style="61" customWidth="1"/>
    <col min="10516" max="10749" width="9.125" style="61"/>
    <col min="10750" max="10750" width="4.5" style="61" customWidth="1"/>
    <col min="10751" max="10751" width="20.125" style="61" bestFit="1" customWidth="1"/>
    <col min="10752" max="10752" width="20.125" style="61" customWidth="1"/>
    <col min="10753" max="10753" width="8" style="61" bestFit="1" customWidth="1"/>
    <col min="10754" max="10754" width="6.875" style="61" customWidth="1"/>
    <col min="10755" max="10760" width="5.625" style="61" customWidth="1"/>
    <col min="10761" max="10761" width="0" style="61" hidden="1" customWidth="1"/>
    <col min="10762" max="10762" width="5" style="61" customWidth="1"/>
    <col min="10763" max="10763" width="8.125" style="61" customWidth="1"/>
    <col min="10764" max="10768" width="5.625" style="61" customWidth="1"/>
    <col min="10769" max="10769" width="6.5" style="61" customWidth="1"/>
    <col min="10770" max="10770" width="9.5" style="61" customWidth="1"/>
    <col min="10771" max="10771" width="28.5" style="61" customWidth="1"/>
    <col min="10772" max="11005" width="9.125" style="61"/>
    <col min="11006" max="11006" width="4.5" style="61" customWidth="1"/>
    <col min="11007" max="11007" width="20.125" style="61" bestFit="1" customWidth="1"/>
    <col min="11008" max="11008" width="20.125" style="61" customWidth="1"/>
    <col min="11009" max="11009" width="8" style="61" bestFit="1" customWidth="1"/>
    <col min="11010" max="11010" width="6.875" style="61" customWidth="1"/>
    <col min="11011" max="11016" width="5.625" style="61" customWidth="1"/>
    <col min="11017" max="11017" width="0" style="61" hidden="1" customWidth="1"/>
    <col min="11018" max="11018" width="5" style="61" customWidth="1"/>
    <col min="11019" max="11019" width="8.125" style="61" customWidth="1"/>
    <col min="11020" max="11024" width="5.625" style="61" customWidth="1"/>
    <col min="11025" max="11025" width="6.5" style="61" customWidth="1"/>
    <col min="11026" max="11026" width="9.5" style="61" customWidth="1"/>
    <col min="11027" max="11027" width="28.5" style="61" customWidth="1"/>
    <col min="11028" max="11261" width="9.125" style="61"/>
    <col min="11262" max="11262" width="4.5" style="61" customWidth="1"/>
    <col min="11263" max="11263" width="20.125" style="61" bestFit="1" customWidth="1"/>
    <col min="11264" max="11264" width="20.125" style="61" customWidth="1"/>
    <col min="11265" max="11265" width="8" style="61" bestFit="1" customWidth="1"/>
    <col min="11266" max="11266" width="6.875" style="61" customWidth="1"/>
    <col min="11267" max="11272" width="5.625" style="61" customWidth="1"/>
    <col min="11273" max="11273" width="0" style="61" hidden="1" customWidth="1"/>
    <col min="11274" max="11274" width="5" style="61" customWidth="1"/>
    <col min="11275" max="11275" width="8.125" style="61" customWidth="1"/>
    <col min="11276" max="11280" width="5.625" style="61" customWidth="1"/>
    <col min="11281" max="11281" width="6.5" style="61" customWidth="1"/>
    <col min="11282" max="11282" width="9.5" style="61" customWidth="1"/>
    <col min="11283" max="11283" width="28.5" style="61" customWidth="1"/>
    <col min="11284" max="11517" width="9.125" style="61"/>
    <col min="11518" max="11518" width="4.5" style="61" customWidth="1"/>
    <col min="11519" max="11519" width="20.125" style="61" bestFit="1" customWidth="1"/>
    <col min="11520" max="11520" width="20.125" style="61" customWidth="1"/>
    <col min="11521" max="11521" width="8" style="61" bestFit="1" customWidth="1"/>
    <col min="11522" max="11522" width="6.875" style="61" customWidth="1"/>
    <col min="11523" max="11528" width="5.625" style="61" customWidth="1"/>
    <col min="11529" max="11529" width="0" style="61" hidden="1" customWidth="1"/>
    <col min="11530" max="11530" width="5" style="61" customWidth="1"/>
    <col min="11531" max="11531" width="8.125" style="61" customWidth="1"/>
    <col min="11532" max="11536" width="5.625" style="61" customWidth="1"/>
    <col min="11537" max="11537" width="6.5" style="61" customWidth="1"/>
    <col min="11538" max="11538" width="9.5" style="61" customWidth="1"/>
    <col min="11539" max="11539" width="28.5" style="61" customWidth="1"/>
    <col min="11540" max="11773" width="9.125" style="61"/>
    <col min="11774" max="11774" width="4.5" style="61" customWidth="1"/>
    <col min="11775" max="11775" width="20.125" style="61" bestFit="1" customWidth="1"/>
    <col min="11776" max="11776" width="20.125" style="61" customWidth="1"/>
    <col min="11777" max="11777" width="8" style="61" bestFit="1" customWidth="1"/>
    <col min="11778" max="11778" width="6.875" style="61" customWidth="1"/>
    <col min="11779" max="11784" width="5.625" style="61" customWidth="1"/>
    <col min="11785" max="11785" width="0" style="61" hidden="1" customWidth="1"/>
    <col min="11786" max="11786" width="5" style="61" customWidth="1"/>
    <col min="11787" max="11787" width="8.125" style="61" customWidth="1"/>
    <col min="11788" max="11792" width="5.625" style="61" customWidth="1"/>
    <col min="11793" max="11793" width="6.5" style="61" customWidth="1"/>
    <col min="11794" max="11794" width="9.5" style="61" customWidth="1"/>
    <col min="11795" max="11795" width="28.5" style="61" customWidth="1"/>
    <col min="11796" max="12029" width="9.125" style="61"/>
    <col min="12030" max="12030" width="4.5" style="61" customWidth="1"/>
    <col min="12031" max="12031" width="20.125" style="61" bestFit="1" customWidth="1"/>
    <col min="12032" max="12032" width="20.125" style="61" customWidth="1"/>
    <col min="12033" max="12033" width="8" style="61" bestFit="1" customWidth="1"/>
    <col min="12034" max="12034" width="6.875" style="61" customWidth="1"/>
    <col min="12035" max="12040" width="5.625" style="61" customWidth="1"/>
    <col min="12041" max="12041" width="0" style="61" hidden="1" customWidth="1"/>
    <col min="12042" max="12042" width="5" style="61" customWidth="1"/>
    <col min="12043" max="12043" width="8.125" style="61" customWidth="1"/>
    <col min="12044" max="12048" width="5.625" style="61" customWidth="1"/>
    <col min="12049" max="12049" width="6.5" style="61" customWidth="1"/>
    <col min="12050" max="12050" width="9.5" style="61" customWidth="1"/>
    <col min="12051" max="12051" width="28.5" style="61" customWidth="1"/>
    <col min="12052" max="12285" width="9.125" style="61"/>
    <col min="12286" max="12286" width="4.5" style="61" customWidth="1"/>
    <col min="12287" max="12287" width="20.125" style="61" bestFit="1" customWidth="1"/>
    <col min="12288" max="12288" width="20.125" style="61" customWidth="1"/>
    <col min="12289" max="12289" width="8" style="61" bestFit="1" customWidth="1"/>
    <col min="12290" max="12290" width="6.875" style="61" customWidth="1"/>
    <col min="12291" max="12296" width="5.625" style="61" customWidth="1"/>
    <col min="12297" max="12297" width="0" style="61" hidden="1" customWidth="1"/>
    <col min="12298" max="12298" width="5" style="61" customWidth="1"/>
    <col min="12299" max="12299" width="8.125" style="61" customWidth="1"/>
    <col min="12300" max="12304" width="5.625" style="61" customWidth="1"/>
    <col min="12305" max="12305" width="6.5" style="61" customWidth="1"/>
    <col min="12306" max="12306" width="9.5" style="61" customWidth="1"/>
    <col min="12307" max="12307" width="28.5" style="61" customWidth="1"/>
    <col min="12308" max="12541" width="9.125" style="61"/>
    <col min="12542" max="12542" width="4.5" style="61" customWidth="1"/>
    <col min="12543" max="12543" width="20.125" style="61" bestFit="1" customWidth="1"/>
    <col min="12544" max="12544" width="20.125" style="61" customWidth="1"/>
    <col min="12545" max="12545" width="8" style="61" bestFit="1" customWidth="1"/>
    <col min="12546" max="12546" width="6.875" style="61" customWidth="1"/>
    <col min="12547" max="12552" width="5.625" style="61" customWidth="1"/>
    <col min="12553" max="12553" width="0" style="61" hidden="1" customWidth="1"/>
    <col min="12554" max="12554" width="5" style="61" customWidth="1"/>
    <col min="12555" max="12555" width="8.125" style="61" customWidth="1"/>
    <col min="12556" max="12560" width="5.625" style="61" customWidth="1"/>
    <col min="12561" max="12561" width="6.5" style="61" customWidth="1"/>
    <col min="12562" max="12562" width="9.5" style="61" customWidth="1"/>
    <col min="12563" max="12563" width="28.5" style="61" customWidth="1"/>
    <col min="12564" max="12797" width="9.125" style="61"/>
    <col min="12798" max="12798" width="4.5" style="61" customWidth="1"/>
    <col min="12799" max="12799" width="20.125" style="61" bestFit="1" customWidth="1"/>
    <col min="12800" max="12800" width="20.125" style="61" customWidth="1"/>
    <col min="12801" max="12801" width="8" style="61" bestFit="1" customWidth="1"/>
    <col min="12802" max="12802" width="6.875" style="61" customWidth="1"/>
    <col min="12803" max="12808" width="5.625" style="61" customWidth="1"/>
    <col min="12809" max="12809" width="0" style="61" hidden="1" customWidth="1"/>
    <col min="12810" max="12810" width="5" style="61" customWidth="1"/>
    <col min="12811" max="12811" width="8.125" style="61" customWidth="1"/>
    <col min="12812" max="12816" width="5.625" style="61" customWidth="1"/>
    <col min="12817" max="12817" width="6.5" style="61" customWidth="1"/>
    <col min="12818" max="12818" width="9.5" style="61" customWidth="1"/>
    <col min="12819" max="12819" width="28.5" style="61" customWidth="1"/>
    <col min="12820" max="13053" width="9.125" style="61"/>
    <col min="13054" max="13054" width="4.5" style="61" customWidth="1"/>
    <col min="13055" max="13055" width="20.125" style="61" bestFit="1" customWidth="1"/>
    <col min="13056" max="13056" width="20.125" style="61" customWidth="1"/>
    <col min="13057" max="13057" width="8" style="61" bestFit="1" customWidth="1"/>
    <col min="13058" max="13058" width="6.875" style="61" customWidth="1"/>
    <col min="13059" max="13064" width="5.625" style="61" customWidth="1"/>
    <col min="13065" max="13065" width="0" style="61" hidden="1" customWidth="1"/>
    <col min="13066" max="13066" width="5" style="61" customWidth="1"/>
    <col min="13067" max="13067" width="8.125" style="61" customWidth="1"/>
    <col min="13068" max="13072" width="5.625" style="61" customWidth="1"/>
    <col min="13073" max="13073" width="6.5" style="61" customWidth="1"/>
    <col min="13074" max="13074" width="9.5" style="61" customWidth="1"/>
    <col min="13075" max="13075" width="28.5" style="61" customWidth="1"/>
    <col min="13076" max="13309" width="9.125" style="61"/>
    <col min="13310" max="13310" width="4.5" style="61" customWidth="1"/>
    <col min="13311" max="13311" width="20.125" style="61" bestFit="1" customWidth="1"/>
    <col min="13312" max="13312" width="20.125" style="61" customWidth="1"/>
    <col min="13313" max="13313" width="8" style="61" bestFit="1" customWidth="1"/>
    <col min="13314" max="13314" width="6.875" style="61" customWidth="1"/>
    <col min="13315" max="13320" width="5.625" style="61" customWidth="1"/>
    <col min="13321" max="13321" width="0" style="61" hidden="1" customWidth="1"/>
    <col min="13322" max="13322" width="5" style="61" customWidth="1"/>
    <col min="13323" max="13323" width="8.125" style="61" customWidth="1"/>
    <col min="13324" max="13328" width="5.625" style="61" customWidth="1"/>
    <col min="13329" max="13329" width="6.5" style="61" customWidth="1"/>
    <col min="13330" max="13330" width="9.5" style="61" customWidth="1"/>
    <col min="13331" max="13331" width="28.5" style="61" customWidth="1"/>
    <col min="13332" max="13565" width="9.125" style="61"/>
    <col min="13566" max="13566" width="4.5" style="61" customWidth="1"/>
    <col min="13567" max="13567" width="20.125" style="61" bestFit="1" customWidth="1"/>
    <col min="13568" max="13568" width="20.125" style="61" customWidth="1"/>
    <col min="13569" max="13569" width="8" style="61" bestFit="1" customWidth="1"/>
    <col min="13570" max="13570" width="6.875" style="61" customWidth="1"/>
    <col min="13571" max="13576" width="5.625" style="61" customWidth="1"/>
    <col min="13577" max="13577" width="0" style="61" hidden="1" customWidth="1"/>
    <col min="13578" max="13578" width="5" style="61" customWidth="1"/>
    <col min="13579" max="13579" width="8.125" style="61" customWidth="1"/>
    <col min="13580" max="13584" width="5.625" style="61" customWidth="1"/>
    <col min="13585" max="13585" width="6.5" style="61" customWidth="1"/>
    <col min="13586" max="13586" width="9.5" style="61" customWidth="1"/>
    <col min="13587" max="13587" width="28.5" style="61" customWidth="1"/>
    <col min="13588" max="13821" width="9.125" style="61"/>
    <col min="13822" max="13822" width="4.5" style="61" customWidth="1"/>
    <col min="13823" max="13823" width="20.125" style="61" bestFit="1" customWidth="1"/>
    <col min="13824" max="13824" width="20.125" style="61" customWidth="1"/>
    <col min="13825" max="13825" width="8" style="61" bestFit="1" customWidth="1"/>
    <col min="13826" max="13826" width="6.875" style="61" customWidth="1"/>
    <col min="13827" max="13832" width="5.625" style="61" customWidth="1"/>
    <col min="13833" max="13833" width="0" style="61" hidden="1" customWidth="1"/>
    <col min="13834" max="13834" width="5" style="61" customWidth="1"/>
    <col min="13835" max="13835" width="8.125" style="61" customWidth="1"/>
    <col min="13836" max="13840" width="5.625" style="61" customWidth="1"/>
    <col min="13841" max="13841" width="6.5" style="61" customWidth="1"/>
    <col min="13842" max="13842" width="9.5" style="61" customWidth="1"/>
    <col min="13843" max="13843" width="28.5" style="61" customWidth="1"/>
    <col min="13844" max="14077" width="9.125" style="61"/>
    <col min="14078" max="14078" width="4.5" style="61" customWidth="1"/>
    <col min="14079" max="14079" width="20.125" style="61" bestFit="1" customWidth="1"/>
    <col min="14080" max="14080" width="20.125" style="61" customWidth="1"/>
    <col min="14081" max="14081" width="8" style="61" bestFit="1" customWidth="1"/>
    <col min="14082" max="14082" width="6.875" style="61" customWidth="1"/>
    <col min="14083" max="14088" width="5.625" style="61" customWidth="1"/>
    <col min="14089" max="14089" width="0" style="61" hidden="1" customWidth="1"/>
    <col min="14090" max="14090" width="5" style="61" customWidth="1"/>
    <col min="14091" max="14091" width="8.125" style="61" customWidth="1"/>
    <col min="14092" max="14096" width="5.625" style="61" customWidth="1"/>
    <col min="14097" max="14097" width="6.5" style="61" customWidth="1"/>
    <col min="14098" max="14098" width="9.5" style="61" customWidth="1"/>
    <col min="14099" max="14099" width="28.5" style="61" customWidth="1"/>
    <col min="14100" max="14333" width="9.125" style="61"/>
    <col min="14334" max="14334" width="4.5" style="61" customWidth="1"/>
    <col min="14335" max="14335" width="20.125" style="61" bestFit="1" customWidth="1"/>
    <col min="14336" max="14336" width="20.125" style="61" customWidth="1"/>
    <col min="14337" max="14337" width="8" style="61" bestFit="1" customWidth="1"/>
    <col min="14338" max="14338" width="6.875" style="61" customWidth="1"/>
    <col min="14339" max="14344" width="5.625" style="61" customWidth="1"/>
    <col min="14345" max="14345" width="0" style="61" hidden="1" customWidth="1"/>
    <col min="14346" max="14346" width="5" style="61" customWidth="1"/>
    <col min="14347" max="14347" width="8.125" style="61" customWidth="1"/>
    <col min="14348" max="14352" width="5.625" style="61" customWidth="1"/>
    <col min="14353" max="14353" width="6.5" style="61" customWidth="1"/>
    <col min="14354" max="14354" width="9.5" style="61" customWidth="1"/>
    <col min="14355" max="14355" width="28.5" style="61" customWidth="1"/>
    <col min="14356" max="14589" width="9.125" style="61"/>
    <col min="14590" max="14590" width="4.5" style="61" customWidth="1"/>
    <col min="14591" max="14591" width="20.125" style="61" bestFit="1" customWidth="1"/>
    <col min="14592" max="14592" width="20.125" style="61" customWidth="1"/>
    <col min="14593" max="14593" width="8" style="61" bestFit="1" customWidth="1"/>
    <col min="14594" max="14594" width="6.875" style="61" customWidth="1"/>
    <col min="14595" max="14600" width="5.625" style="61" customWidth="1"/>
    <col min="14601" max="14601" width="0" style="61" hidden="1" customWidth="1"/>
    <col min="14602" max="14602" width="5" style="61" customWidth="1"/>
    <col min="14603" max="14603" width="8.125" style="61" customWidth="1"/>
    <col min="14604" max="14608" width="5.625" style="61" customWidth="1"/>
    <col min="14609" max="14609" width="6.5" style="61" customWidth="1"/>
    <col min="14610" max="14610" width="9.5" style="61" customWidth="1"/>
    <col min="14611" max="14611" width="28.5" style="61" customWidth="1"/>
    <col min="14612" max="14845" width="9.125" style="61"/>
    <col min="14846" max="14846" width="4.5" style="61" customWidth="1"/>
    <col min="14847" max="14847" width="20.125" style="61" bestFit="1" customWidth="1"/>
    <col min="14848" max="14848" width="20.125" style="61" customWidth="1"/>
    <col min="14849" max="14849" width="8" style="61" bestFit="1" customWidth="1"/>
    <col min="14850" max="14850" width="6.875" style="61" customWidth="1"/>
    <col min="14851" max="14856" width="5.625" style="61" customWidth="1"/>
    <col min="14857" max="14857" width="0" style="61" hidden="1" customWidth="1"/>
    <col min="14858" max="14858" width="5" style="61" customWidth="1"/>
    <col min="14859" max="14859" width="8.125" style="61" customWidth="1"/>
    <col min="14860" max="14864" width="5.625" style="61" customWidth="1"/>
    <col min="14865" max="14865" width="6.5" style="61" customWidth="1"/>
    <col min="14866" max="14866" width="9.5" style="61" customWidth="1"/>
    <col min="14867" max="14867" width="28.5" style="61" customWidth="1"/>
    <col min="14868" max="15101" width="9.125" style="61"/>
    <col min="15102" max="15102" width="4.5" style="61" customWidth="1"/>
    <col min="15103" max="15103" width="20.125" style="61" bestFit="1" customWidth="1"/>
    <col min="15104" max="15104" width="20.125" style="61" customWidth="1"/>
    <col min="15105" max="15105" width="8" style="61" bestFit="1" customWidth="1"/>
    <col min="15106" max="15106" width="6.875" style="61" customWidth="1"/>
    <col min="15107" max="15112" width="5.625" style="61" customWidth="1"/>
    <col min="15113" max="15113" width="0" style="61" hidden="1" customWidth="1"/>
    <col min="15114" max="15114" width="5" style="61" customWidth="1"/>
    <col min="15115" max="15115" width="8.125" style="61" customWidth="1"/>
    <col min="15116" max="15120" width="5.625" style="61" customWidth="1"/>
    <col min="15121" max="15121" width="6.5" style="61" customWidth="1"/>
    <col min="15122" max="15122" width="9.5" style="61" customWidth="1"/>
    <col min="15123" max="15123" width="28.5" style="61" customWidth="1"/>
    <col min="15124" max="15357" width="9.125" style="61"/>
    <col min="15358" max="15358" width="4.5" style="61" customWidth="1"/>
    <col min="15359" max="15359" width="20.125" style="61" bestFit="1" customWidth="1"/>
    <col min="15360" max="15360" width="20.125" style="61" customWidth="1"/>
    <col min="15361" max="15361" width="8" style="61" bestFit="1" customWidth="1"/>
    <col min="15362" max="15362" width="6.875" style="61" customWidth="1"/>
    <col min="15363" max="15368" width="5.625" style="61" customWidth="1"/>
    <col min="15369" max="15369" width="0" style="61" hidden="1" customWidth="1"/>
    <col min="15370" max="15370" width="5" style="61" customWidth="1"/>
    <col min="15371" max="15371" width="8.125" style="61" customWidth="1"/>
    <col min="15372" max="15376" width="5.625" style="61" customWidth="1"/>
    <col min="15377" max="15377" width="6.5" style="61" customWidth="1"/>
    <col min="15378" max="15378" width="9.5" style="61" customWidth="1"/>
    <col min="15379" max="15379" width="28.5" style="61" customWidth="1"/>
    <col min="15380" max="15613" width="9.125" style="61"/>
    <col min="15614" max="15614" width="4.5" style="61" customWidth="1"/>
    <col min="15615" max="15615" width="20.125" style="61" bestFit="1" customWidth="1"/>
    <col min="15616" max="15616" width="20.125" style="61" customWidth="1"/>
    <col min="15617" max="15617" width="8" style="61" bestFit="1" customWidth="1"/>
    <col min="15618" max="15618" width="6.875" style="61" customWidth="1"/>
    <col min="15619" max="15624" width="5.625" style="61" customWidth="1"/>
    <col min="15625" max="15625" width="0" style="61" hidden="1" customWidth="1"/>
    <col min="15626" max="15626" width="5" style="61" customWidth="1"/>
    <col min="15627" max="15627" width="8.125" style="61" customWidth="1"/>
    <col min="15628" max="15632" width="5.625" style="61" customWidth="1"/>
    <col min="15633" max="15633" width="6.5" style="61" customWidth="1"/>
    <col min="15634" max="15634" width="9.5" style="61" customWidth="1"/>
    <col min="15635" max="15635" width="28.5" style="61" customWidth="1"/>
    <col min="15636" max="15869" width="9.125" style="61"/>
    <col min="15870" max="15870" width="4.5" style="61" customWidth="1"/>
    <col min="15871" max="15871" width="20.125" style="61" bestFit="1" customWidth="1"/>
    <col min="15872" max="15872" width="20.125" style="61" customWidth="1"/>
    <col min="15873" max="15873" width="8" style="61" bestFit="1" customWidth="1"/>
    <col min="15874" max="15874" width="6.875" style="61" customWidth="1"/>
    <col min="15875" max="15880" width="5.625" style="61" customWidth="1"/>
    <col min="15881" max="15881" width="0" style="61" hidden="1" customWidth="1"/>
    <col min="15882" max="15882" width="5" style="61" customWidth="1"/>
    <col min="15883" max="15883" width="8.125" style="61" customWidth="1"/>
    <col min="15884" max="15888" width="5.625" style="61" customWidth="1"/>
    <col min="15889" max="15889" width="6.5" style="61" customWidth="1"/>
    <col min="15890" max="15890" width="9.5" style="61" customWidth="1"/>
    <col min="15891" max="15891" width="28.5" style="61" customWidth="1"/>
    <col min="15892" max="16125" width="9.125" style="61"/>
    <col min="16126" max="16126" width="4.5" style="61" customWidth="1"/>
    <col min="16127" max="16127" width="20.125" style="61" bestFit="1" customWidth="1"/>
    <col min="16128" max="16128" width="20.125" style="61" customWidth="1"/>
    <col min="16129" max="16129" width="8" style="61" bestFit="1" customWidth="1"/>
    <col min="16130" max="16130" width="6.875" style="61" customWidth="1"/>
    <col min="16131" max="16136" width="5.625" style="61" customWidth="1"/>
    <col min="16137" max="16137" width="0" style="61" hidden="1" customWidth="1"/>
    <col min="16138" max="16138" width="5" style="61" customWidth="1"/>
    <col min="16139" max="16139" width="8.125" style="61" customWidth="1"/>
    <col min="16140" max="16144" width="5.625" style="61" customWidth="1"/>
    <col min="16145" max="16145" width="6.5" style="61" customWidth="1"/>
    <col min="16146" max="16146" width="9.5" style="61" customWidth="1"/>
    <col min="16147" max="16147" width="28.5" style="61" customWidth="1"/>
    <col min="16148" max="16384" width="9.125" style="61"/>
  </cols>
  <sheetData>
    <row r="1" spans="1:19" ht="18.600000000000001" customHeight="1" x14ac:dyDescent="0.35">
      <c r="A1" s="770" t="s">
        <v>175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</row>
    <row r="2" spans="1:19" ht="18.600000000000001" customHeight="1" x14ac:dyDescent="0.35">
      <c r="A2" s="754" t="s">
        <v>176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</row>
    <row r="3" spans="1:19" s="63" customFormat="1" ht="18.600000000000001" customHeight="1" x14ac:dyDescent="0.35">
      <c r="A3" s="755" t="s">
        <v>193</v>
      </c>
      <c r="B3" s="758" t="s">
        <v>177</v>
      </c>
      <c r="C3" s="759"/>
      <c r="D3" s="759"/>
      <c r="E3" s="759"/>
      <c r="F3" s="759"/>
      <c r="G3" s="759"/>
      <c r="H3" s="759"/>
      <c r="I3" s="759"/>
      <c r="J3" s="760"/>
      <c r="K3" s="109"/>
      <c r="L3" s="759" t="s">
        <v>178</v>
      </c>
      <c r="M3" s="759"/>
      <c r="N3" s="759"/>
      <c r="O3" s="759"/>
      <c r="P3" s="759"/>
      <c r="Q3" s="759"/>
      <c r="R3" s="74"/>
      <c r="S3" s="70"/>
    </row>
    <row r="4" spans="1:19" s="63" customFormat="1" ht="18.600000000000001" customHeight="1" x14ac:dyDescent="0.35">
      <c r="A4" s="756"/>
      <c r="B4" s="761" t="s">
        <v>179</v>
      </c>
      <c r="C4" s="763" t="s">
        <v>30</v>
      </c>
      <c r="D4" s="106" t="s">
        <v>472</v>
      </c>
      <c r="E4" s="106" t="s">
        <v>474</v>
      </c>
      <c r="F4" s="106" t="s">
        <v>476</v>
      </c>
      <c r="G4" s="106" t="s">
        <v>478</v>
      </c>
      <c r="H4" s="106" t="s">
        <v>480</v>
      </c>
      <c r="I4" s="106" t="s">
        <v>482</v>
      </c>
      <c r="J4" s="101" t="s">
        <v>443</v>
      </c>
      <c r="K4" s="65"/>
      <c r="L4" s="106" t="s">
        <v>472</v>
      </c>
      <c r="M4" s="106" t="s">
        <v>474</v>
      </c>
      <c r="N4" s="106" t="s">
        <v>476</v>
      </c>
      <c r="O4" s="106" t="s">
        <v>478</v>
      </c>
      <c r="P4" s="106" t="s">
        <v>480</v>
      </c>
      <c r="Q4" s="106" t="s">
        <v>482</v>
      </c>
      <c r="R4" s="66" t="s">
        <v>192</v>
      </c>
      <c r="S4" s="64" t="s">
        <v>5</v>
      </c>
    </row>
    <row r="5" spans="1:19" ht="18.600000000000001" customHeight="1" x14ac:dyDescent="0.35">
      <c r="A5" s="757"/>
      <c r="B5" s="762"/>
      <c r="C5" s="764"/>
      <c r="D5" s="117" t="s">
        <v>473</v>
      </c>
      <c r="E5" s="117" t="s">
        <v>475</v>
      </c>
      <c r="F5" s="117" t="s">
        <v>477</v>
      </c>
      <c r="G5" s="117" t="s">
        <v>479</v>
      </c>
      <c r="H5" s="117" t="s">
        <v>481</v>
      </c>
      <c r="I5" s="117" t="s">
        <v>483</v>
      </c>
      <c r="J5" s="102"/>
      <c r="K5" s="67"/>
      <c r="L5" s="117" t="s">
        <v>484</v>
      </c>
      <c r="M5" s="117" t="s">
        <v>485</v>
      </c>
      <c r="N5" s="117" t="s">
        <v>486</v>
      </c>
      <c r="O5" s="117" t="s">
        <v>487</v>
      </c>
      <c r="P5" s="117" t="s">
        <v>473</v>
      </c>
      <c r="Q5" s="117" t="s">
        <v>488</v>
      </c>
      <c r="R5" s="66" t="s">
        <v>194</v>
      </c>
      <c r="S5" s="89"/>
    </row>
    <row r="6" spans="1:19" ht="18.600000000000001" customHeight="1" x14ac:dyDescent="0.35">
      <c r="A6" s="73">
        <v>1</v>
      </c>
      <c r="B6" s="113" t="s">
        <v>348</v>
      </c>
      <c r="C6" s="100" t="s">
        <v>195</v>
      </c>
      <c r="D6" s="75"/>
      <c r="E6" s="75"/>
      <c r="F6" s="75"/>
      <c r="G6" s="75"/>
      <c r="H6" s="75"/>
      <c r="I6" s="75"/>
      <c r="J6" s="72"/>
      <c r="K6" s="76"/>
      <c r="L6" s="75"/>
      <c r="M6" s="75"/>
      <c r="N6" s="75">
        <v>1</v>
      </c>
      <c r="O6" s="75"/>
      <c r="P6" s="75"/>
      <c r="Q6" s="75"/>
      <c r="R6" s="111"/>
      <c r="S6" s="69" t="s">
        <v>196</v>
      </c>
    </row>
    <row r="7" spans="1:19" ht="18.600000000000001" customHeight="1" x14ac:dyDescent="0.35">
      <c r="A7" s="73">
        <v>2</v>
      </c>
      <c r="B7" s="113" t="s">
        <v>349</v>
      </c>
      <c r="C7" s="62" t="s">
        <v>197</v>
      </c>
      <c r="D7" s="75"/>
      <c r="E7" s="75"/>
      <c r="F7" s="75"/>
      <c r="G7" s="75"/>
      <c r="H7" s="75"/>
      <c r="I7" s="75"/>
      <c r="J7" s="72"/>
      <c r="K7" s="76"/>
      <c r="L7" s="75"/>
      <c r="M7" s="75"/>
      <c r="N7" s="75">
        <v>1</v>
      </c>
      <c r="O7" s="75"/>
      <c r="P7" s="75"/>
      <c r="Q7" s="75"/>
      <c r="R7" s="111"/>
      <c r="S7" s="69"/>
    </row>
    <row r="8" spans="1:19" ht="18.600000000000001" customHeight="1" x14ac:dyDescent="0.35">
      <c r="A8" s="73">
        <v>3</v>
      </c>
      <c r="B8" s="113" t="s">
        <v>350</v>
      </c>
      <c r="C8" s="62" t="s">
        <v>197</v>
      </c>
      <c r="D8" s="75"/>
      <c r="E8" s="75">
        <v>1</v>
      </c>
      <c r="F8" s="75"/>
      <c r="G8" s="75"/>
      <c r="H8" s="75"/>
      <c r="I8" s="75"/>
      <c r="J8" s="72"/>
      <c r="K8" s="76"/>
      <c r="L8" s="75"/>
      <c r="M8" s="75"/>
      <c r="N8" s="75"/>
      <c r="O8" s="75"/>
      <c r="P8" s="75"/>
      <c r="Q8" s="75"/>
      <c r="R8" s="111"/>
      <c r="S8" s="69"/>
    </row>
    <row r="9" spans="1:19" ht="18.600000000000001" customHeight="1" x14ac:dyDescent="0.35">
      <c r="A9" s="73">
        <v>4</v>
      </c>
      <c r="B9" s="113" t="s">
        <v>351</v>
      </c>
      <c r="C9" s="62" t="s">
        <v>197</v>
      </c>
      <c r="D9" s="75"/>
      <c r="E9" s="75"/>
      <c r="F9" s="75"/>
      <c r="G9" s="75"/>
      <c r="H9" s="75"/>
      <c r="I9" s="75"/>
      <c r="J9" s="72"/>
      <c r="K9" s="76"/>
      <c r="L9" s="75"/>
      <c r="M9" s="75"/>
      <c r="N9" s="75">
        <v>1</v>
      </c>
      <c r="O9" s="75"/>
      <c r="P9" s="75"/>
      <c r="Q9" s="75"/>
      <c r="R9" s="111"/>
      <c r="S9" s="69"/>
    </row>
    <row r="10" spans="1:19" s="96" customFormat="1" ht="18.600000000000001" customHeight="1" x14ac:dyDescent="0.35">
      <c r="A10" s="127">
        <v>5</v>
      </c>
      <c r="B10" s="71" t="s">
        <v>352</v>
      </c>
      <c r="C10" s="83" t="s">
        <v>197</v>
      </c>
      <c r="D10" s="120"/>
      <c r="E10" s="120"/>
      <c r="F10" s="120"/>
      <c r="G10" s="120"/>
      <c r="H10" s="120"/>
      <c r="I10" s="120"/>
      <c r="J10" s="103"/>
      <c r="K10" s="95"/>
      <c r="L10" s="120"/>
      <c r="M10" s="120"/>
      <c r="N10" s="120"/>
      <c r="O10" s="120">
        <v>1</v>
      </c>
      <c r="P10" s="120"/>
      <c r="Q10" s="120"/>
      <c r="R10" s="77"/>
      <c r="S10" s="128"/>
    </row>
    <row r="11" spans="1:19" ht="18.600000000000001" customHeight="1" x14ac:dyDescent="0.35">
      <c r="A11" s="73">
        <v>6</v>
      </c>
      <c r="B11" s="113" t="s">
        <v>353</v>
      </c>
      <c r="C11" s="62" t="s">
        <v>197</v>
      </c>
      <c r="D11" s="75"/>
      <c r="E11" s="75">
        <v>1</v>
      </c>
      <c r="F11" s="75"/>
      <c r="G11" s="75"/>
      <c r="H11" s="75"/>
      <c r="I11" s="75"/>
      <c r="J11" s="72"/>
      <c r="K11" s="76"/>
      <c r="L11" s="75"/>
      <c r="M11" s="75"/>
      <c r="N11" s="75"/>
      <c r="O11" s="75"/>
      <c r="P11" s="75"/>
      <c r="Q11" s="75"/>
      <c r="R11" s="111"/>
      <c r="S11" s="69"/>
    </row>
    <row r="12" spans="1:19" s="96" customFormat="1" ht="18.600000000000001" customHeight="1" x14ac:dyDescent="0.35">
      <c r="A12" s="127">
        <v>7</v>
      </c>
      <c r="B12" s="71" t="s">
        <v>354</v>
      </c>
      <c r="C12" s="83" t="s">
        <v>197</v>
      </c>
      <c r="D12" s="120"/>
      <c r="E12" s="120"/>
      <c r="F12" s="120"/>
      <c r="G12" s="120"/>
      <c r="H12" s="120"/>
      <c r="I12" s="120"/>
      <c r="J12" s="103"/>
      <c r="K12" s="95"/>
      <c r="L12" s="120"/>
      <c r="M12" s="120"/>
      <c r="N12" s="120"/>
      <c r="O12" s="120">
        <v>1</v>
      </c>
      <c r="P12" s="120"/>
      <c r="Q12" s="120"/>
      <c r="R12" s="77"/>
      <c r="S12" s="128"/>
    </row>
    <row r="13" spans="1:19" ht="18.600000000000001" customHeight="1" x14ac:dyDescent="0.35">
      <c r="A13" s="73">
        <v>8</v>
      </c>
      <c r="B13" s="113" t="s">
        <v>355</v>
      </c>
      <c r="C13" s="62" t="s">
        <v>197</v>
      </c>
      <c r="D13" s="75"/>
      <c r="E13" s="75"/>
      <c r="F13" s="75"/>
      <c r="G13" s="75"/>
      <c r="H13" s="75"/>
      <c r="I13" s="75"/>
      <c r="J13" s="72"/>
      <c r="K13" s="76"/>
      <c r="L13" s="75"/>
      <c r="M13" s="75"/>
      <c r="N13" s="75">
        <v>1</v>
      </c>
      <c r="O13" s="75"/>
      <c r="P13" s="75"/>
      <c r="Q13" s="75"/>
      <c r="R13" s="111"/>
      <c r="S13" s="69"/>
    </row>
    <row r="14" spans="1:19" s="96" customFormat="1" ht="18.600000000000001" customHeight="1" x14ac:dyDescent="0.35">
      <c r="A14" s="127">
        <v>9</v>
      </c>
      <c r="B14" s="71" t="s">
        <v>356</v>
      </c>
      <c r="C14" s="83" t="s">
        <v>197</v>
      </c>
      <c r="D14" s="120"/>
      <c r="E14" s="120"/>
      <c r="F14" s="120"/>
      <c r="G14" s="120">
        <v>1</v>
      </c>
      <c r="H14" s="120"/>
      <c r="I14" s="120"/>
      <c r="J14" s="103"/>
      <c r="K14" s="95"/>
      <c r="L14" s="120"/>
      <c r="M14" s="120"/>
      <c r="N14" s="120"/>
      <c r="O14" s="120"/>
      <c r="P14" s="120"/>
      <c r="Q14" s="120"/>
      <c r="R14" s="77"/>
      <c r="S14" s="128"/>
    </row>
    <row r="15" spans="1:19" s="96" customFormat="1" ht="18.600000000000001" customHeight="1" x14ac:dyDescent="0.35">
      <c r="A15" s="127">
        <v>10</v>
      </c>
      <c r="B15" s="71" t="s">
        <v>357</v>
      </c>
      <c r="C15" s="83" t="s">
        <v>197</v>
      </c>
      <c r="D15" s="120"/>
      <c r="E15" s="120"/>
      <c r="F15" s="120"/>
      <c r="G15" s="120"/>
      <c r="H15" s="120"/>
      <c r="I15" s="120"/>
      <c r="J15" s="103"/>
      <c r="K15" s="95"/>
      <c r="L15" s="120"/>
      <c r="M15" s="120"/>
      <c r="N15" s="120"/>
      <c r="O15" s="120"/>
      <c r="P15" s="120"/>
      <c r="Q15" s="120">
        <v>1</v>
      </c>
      <c r="R15" s="77"/>
      <c r="S15" s="128"/>
    </row>
    <row r="16" spans="1:19" s="96" customFormat="1" ht="18.600000000000001" customHeight="1" x14ac:dyDescent="0.35">
      <c r="A16" s="127">
        <v>11</v>
      </c>
      <c r="B16" s="71" t="s">
        <v>358</v>
      </c>
      <c r="C16" s="83" t="s">
        <v>197</v>
      </c>
      <c r="D16" s="120"/>
      <c r="E16" s="120"/>
      <c r="F16" s="120"/>
      <c r="G16" s="120"/>
      <c r="H16" s="120"/>
      <c r="I16" s="120"/>
      <c r="J16" s="103"/>
      <c r="K16" s="95"/>
      <c r="L16" s="120"/>
      <c r="M16" s="120"/>
      <c r="N16" s="120"/>
      <c r="O16" s="120">
        <v>1</v>
      </c>
      <c r="P16" s="120"/>
      <c r="Q16" s="120"/>
      <c r="R16" s="77"/>
      <c r="S16" s="128"/>
    </row>
    <row r="17" spans="1:19" ht="18.600000000000001" customHeight="1" x14ac:dyDescent="0.35">
      <c r="A17" s="73">
        <v>12</v>
      </c>
      <c r="B17" s="113" t="s">
        <v>359</v>
      </c>
      <c r="C17" s="62" t="s">
        <v>197</v>
      </c>
      <c r="D17" s="75"/>
      <c r="E17" s="75"/>
      <c r="F17" s="75"/>
      <c r="G17" s="75"/>
      <c r="H17" s="75"/>
      <c r="I17" s="75"/>
      <c r="J17" s="72"/>
      <c r="K17" s="76"/>
      <c r="L17" s="75"/>
      <c r="M17" s="75"/>
      <c r="N17" s="75">
        <v>1</v>
      </c>
      <c r="O17" s="75"/>
      <c r="P17" s="75"/>
      <c r="Q17" s="75"/>
      <c r="R17" s="111"/>
      <c r="S17" s="69"/>
    </row>
    <row r="18" spans="1:19" s="96" customFormat="1" ht="18.600000000000001" customHeight="1" x14ac:dyDescent="0.35">
      <c r="A18" s="127">
        <v>13</v>
      </c>
      <c r="B18" s="71" t="s">
        <v>360</v>
      </c>
      <c r="C18" s="83" t="s">
        <v>197</v>
      </c>
      <c r="D18" s="120"/>
      <c r="E18" s="120"/>
      <c r="F18" s="120"/>
      <c r="G18" s="120"/>
      <c r="H18" s="120"/>
      <c r="I18" s="120"/>
      <c r="J18" s="103"/>
      <c r="K18" s="95"/>
      <c r="L18" s="120"/>
      <c r="M18" s="120"/>
      <c r="N18" s="120"/>
      <c r="O18" s="120"/>
      <c r="P18" s="120"/>
      <c r="Q18" s="120">
        <v>1</v>
      </c>
      <c r="R18" s="77"/>
      <c r="S18" s="128"/>
    </row>
    <row r="19" spans="1:19" ht="18.600000000000001" customHeight="1" x14ac:dyDescent="0.35">
      <c r="A19" s="73">
        <v>14</v>
      </c>
      <c r="B19" s="113" t="s">
        <v>361</v>
      </c>
      <c r="C19" s="62" t="s">
        <v>197</v>
      </c>
      <c r="D19" s="75"/>
      <c r="E19" s="75"/>
      <c r="F19" s="75">
        <v>1</v>
      </c>
      <c r="G19" s="75"/>
      <c r="H19" s="75"/>
      <c r="I19" s="75"/>
      <c r="J19" s="72"/>
      <c r="K19" s="76"/>
      <c r="L19" s="75"/>
      <c r="M19" s="75"/>
      <c r="N19" s="75"/>
      <c r="O19" s="75"/>
      <c r="P19" s="75"/>
      <c r="Q19" s="75"/>
      <c r="R19" s="111"/>
      <c r="S19" s="69"/>
    </row>
    <row r="20" spans="1:19" ht="18.600000000000001" customHeight="1" x14ac:dyDescent="0.35">
      <c r="A20" s="73">
        <v>15</v>
      </c>
      <c r="B20" s="113" t="s">
        <v>362</v>
      </c>
      <c r="C20" s="62" t="s">
        <v>197</v>
      </c>
      <c r="D20" s="75"/>
      <c r="E20" s="75"/>
      <c r="F20" s="75">
        <v>1</v>
      </c>
      <c r="G20" s="75"/>
      <c r="H20" s="75"/>
      <c r="I20" s="75"/>
      <c r="J20" s="72"/>
      <c r="K20" s="76"/>
      <c r="L20" s="75"/>
      <c r="M20" s="75"/>
      <c r="N20" s="75"/>
      <c r="O20" s="75"/>
      <c r="P20" s="75"/>
      <c r="Q20" s="75"/>
      <c r="R20" s="111"/>
      <c r="S20" s="69"/>
    </row>
    <row r="21" spans="1:19" ht="18.600000000000001" customHeight="1" x14ac:dyDescent="0.35">
      <c r="A21" s="73">
        <v>16</v>
      </c>
      <c r="B21" s="113" t="s">
        <v>363</v>
      </c>
      <c r="C21" s="62" t="s">
        <v>197</v>
      </c>
      <c r="D21" s="75"/>
      <c r="E21" s="75"/>
      <c r="F21" s="75"/>
      <c r="G21" s="75">
        <v>1</v>
      </c>
      <c r="H21" s="75"/>
      <c r="I21" s="75"/>
      <c r="J21" s="72"/>
      <c r="K21" s="76"/>
      <c r="L21" s="75"/>
      <c r="M21" s="75"/>
      <c r="N21" s="75"/>
      <c r="O21" s="75"/>
      <c r="P21" s="75"/>
      <c r="Q21" s="75"/>
      <c r="R21" s="111"/>
      <c r="S21" s="69"/>
    </row>
    <row r="22" spans="1:19" s="96" customFormat="1" ht="18.600000000000001" customHeight="1" x14ac:dyDescent="0.35">
      <c r="A22" s="127">
        <v>17</v>
      </c>
      <c r="B22" s="71" t="s">
        <v>364</v>
      </c>
      <c r="C22" s="83" t="s">
        <v>197</v>
      </c>
      <c r="D22" s="120"/>
      <c r="E22" s="120"/>
      <c r="F22" s="120"/>
      <c r="G22" s="120"/>
      <c r="H22" s="120"/>
      <c r="I22" s="120"/>
      <c r="J22" s="103"/>
      <c r="K22" s="95"/>
      <c r="L22" s="120"/>
      <c r="M22" s="120">
        <v>1</v>
      </c>
      <c r="N22" s="120"/>
      <c r="O22" s="120"/>
      <c r="P22" s="120"/>
      <c r="Q22" s="120"/>
      <c r="R22" s="77"/>
      <c r="S22" s="128"/>
    </row>
    <row r="23" spans="1:19" ht="18.600000000000001" customHeight="1" x14ac:dyDescent="0.35">
      <c r="A23" s="73">
        <v>18</v>
      </c>
      <c r="B23" s="113" t="s">
        <v>365</v>
      </c>
      <c r="C23" s="62" t="s">
        <v>197</v>
      </c>
      <c r="D23" s="75"/>
      <c r="E23" s="75"/>
      <c r="F23" s="75"/>
      <c r="G23" s="75"/>
      <c r="H23" s="75">
        <v>1</v>
      </c>
      <c r="I23" s="75"/>
      <c r="J23" s="72"/>
      <c r="K23" s="76"/>
      <c r="L23" s="75"/>
      <c r="M23" s="75"/>
      <c r="N23" s="75"/>
      <c r="O23" s="75"/>
      <c r="P23" s="75"/>
      <c r="Q23" s="75"/>
      <c r="R23" s="111"/>
      <c r="S23" s="69"/>
    </row>
    <row r="24" spans="1:19" s="96" customFormat="1" ht="18.600000000000001" customHeight="1" x14ac:dyDescent="0.35">
      <c r="A24" s="127">
        <v>19</v>
      </c>
      <c r="B24" s="71" t="s">
        <v>366</v>
      </c>
      <c r="C24" s="83" t="s">
        <v>197</v>
      </c>
      <c r="D24" s="120"/>
      <c r="E24" s="120"/>
      <c r="F24" s="120"/>
      <c r="G24" s="120"/>
      <c r="H24" s="120"/>
      <c r="I24" s="120"/>
      <c r="J24" s="103"/>
      <c r="K24" s="95"/>
      <c r="L24" s="120"/>
      <c r="M24" s="120">
        <v>1</v>
      </c>
      <c r="N24" s="120"/>
      <c r="O24" s="120"/>
      <c r="P24" s="120"/>
      <c r="Q24" s="120"/>
      <c r="R24" s="77"/>
      <c r="S24" s="128"/>
    </row>
    <row r="25" spans="1:19" s="126" customFormat="1" ht="18.600000000000001" customHeight="1" x14ac:dyDescent="0.35">
      <c r="A25" s="82">
        <v>20</v>
      </c>
      <c r="B25" s="129" t="s">
        <v>367</v>
      </c>
      <c r="C25" s="90" t="s">
        <v>197</v>
      </c>
      <c r="D25" s="122"/>
      <c r="E25" s="122"/>
      <c r="F25" s="122"/>
      <c r="G25" s="122">
        <v>1</v>
      </c>
      <c r="H25" s="122"/>
      <c r="I25" s="122"/>
      <c r="J25" s="123"/>
      <c r="K25" s="124"/>
      <c r="L25" s="122"/>
      <c r="M25" s="122"/>
      <c r="N25" s="122"/>
      <c r="O25" s="122"/>
      <c r="P25" s="122"/>
      <c r="Q25" s="122"/>
      <c r="R25" s="97"/>
      <c r="S25" s="130"/>
    </row>
    <row r="26" spans="1:19" ht="18.600000000000001" customHeight="1" x14ac:dyDescent="0.35">
      <c r="A26" s="73">
        <v>21</v>
      </c>
      <c r="B26" s="113" t="s">
        <v>368</v>
      </c>
      <c r="C26" s="62" t="s">
        <v>197</v>
      </c>
      <c r="D26" s="75"/>
      <c r="E26" s="75"/>
      <c r="F26" s="75"/>
      <c r="G26" s="75"/>
      <c r="H26" s="75"/>
      <c r="I26" s="75"/>
      <c r="J26" s="72"/>
      <c r="K26" s="76"/>
      <c r="L26" s="75"/>
      <c r="M26" s="75"/>
      <c r="N26" s="75">
        <v>1</v>
      </c>
      <c r="O26" s="75"/>
      <c r="P26" s="75"/>
      <c r="Q26" s="75"/>
      <c r="R26" s="111"/>
      <c r="S26" s="69"/>
    </row>
    <row r="27" spans="1:19" s="96" customFormat="1" ht="18.600000000000001" customHeight="1" x14ac:dyDescent="0.35">
      <c r="A27" s="127">
        <v>22</v>
      </c>
      <c r="B27" s="71" t="s">
        <v>369</v>
      </c>
      <c r="C27" s="83" t="s">
        <v>197</v>
      </c>
      <c r="D27" s="120"/>
      <c r="E27" s="120"/>
      <c r="F27" s="120"/>
      <c r="G27" s="120"/>
      <c r="H27" s="120"/>
      <c r="I27" s="120"/>
      <c r="J27" s="103"/>
      <c r="K27" s="95"/>
      <c r="L27" s="120"/>
      <c r="M27" s="120">
        <v>1</v>
      </c>
      <c r="N27" s="120"/>
      <c r="O27" s="120"/>
      <c r="P27" s="120"/>
      <c r="Q27" s="120"/>
      <c r="R27" s="77"/>
      <c r="S27" s="128"/>
    </row>
    <row r="28" spans="1:19" ht="18.600000000000001" customHeight="1" x14ac:dyDescent="0.35">
      <c r="A28" s="73">
        <v>23</v>
      </c>
      <c r="B28" s="113" t="s">
        <v>370</v>
      </c>
      <c r="C28" s="62" t="s">
        <v>197</v>
      </c>
      <c r="D28" s="75"/>
      <c r="E28" s="75"/>
      <c r="F28" s="75"/>
      <c r="G28" s="75"/>
      <c r="H28" s="75"/>
      <c r="I28" s="75"/>
      <c r="J28" s="72"/>
      <c r="K28" s="76"/>
      <c r="L28" s="75"/>
      <c r="M28" s="75">
        <v>1</v>
      </c>
      <c r="N28" s="75"/>
      <c r="O28" s="75"/>
      <c r="P28" s="75"/>
      <c r="Q28" s="75"/>
      <c r="R28" s="111"/>
      <c r="S28" s="69"/>
    </row>
    <row r="29" spans="1:19" s="96" customFormat="1" ht="18.600000000000001" customHeight="1" x14ac:dyDescent="0.35">
      <c r="A29" s="127">
        <v>24</v>
      </c>
      <c r="B29" s="71" t="s">
        <v>371</v>
      </c>
      <c r="C29" s="83" t="s">
        <v>197</v>
      </c>
      <c r="D29" s="120"/>
      <c r="E29" s="120"/>
      <c r="F29" s="120"/>
      <c r="G29" s="120">
        <v>1</v>
      </c>
      <c r="H29" s="120"/>
      <c r="I29" s="120"/>
      <c r="J29" s="103"/>
      <c r="K29" s="95"/>
      <c r="L29" s="120"/>
      <c r="M29" s="120"/>
      <c r="N29" s="120"/>
      <c r="O29" s="120"/>
      <c r="P29" s="120"/>
      <c r="Q29" s="120"/>
      <c r="R29" s="77"/>
      <c r="S29" s="128"/>
    </row>
    <row r="30" spans="1:19" s="96" customFormat="1" ht="18.600000000000001" customHeight="1" x14ac:dyDescent="0.35">
      <c r="A30" s="127">
        <v>25</v>
      </c>
      <c r="B30" s="71" t="s">
        <v>372</v>
      </c>
      <c r="C30" s="83" t="s">
        <v>197</v>
      </c>
      <c r="D30" s="120"/>
      <c r="E30" s="120"/>
      <c r="F30" s="120"/>
      <c r="G30" s="120"/>
      <c r="H30" s="120"/>
      <c r="I30" s="120"/>
      <c r="J30" s="103"/>
      <c r="K30" s="95"/>
      <c r="L30" s="120"/>
      <c r="M30" s="120"/>
      <c r="N30" s="120"/>
      <c r="O30" s="120">
        <v>1</v>
      </c>
      <c r="P30" s="120"/>
      <c r="Q30" s="120"/>
      <c r="R30" s="77"/>
      <c r="S30" s="128"/>
    </row>
    <row r="31" spans="1:19" s="96" customFormat="1" ht="18.600000000000001" customHeight="1" x14ac:dyDescent="0.35">
      <c r="A31" s="127">
        <v>26</v>
      </c>
      <c r="B31" s="71" t="s">
        <v>373</v>
      </c>
      <c r="C31" s="83" t="s">
        <v>197</v>
      </c>
      <c r="D31" s="120"/>
      <c r="E31" s="120"/>
      <c r="F31" s="120"/>
      <c r="G31" s="120"/>
      <c r="H31" s="120"/>
      <c r="I31" s="120"/>
      <c r="J31" s="103"/>
      <c r="K31" s="95"/>
      <c r="L31" s="120"/>
      <c r="M31" s="120"/>
      <c r="N31" s="120">
        <v>1</v>
      </c>
      <c r="O31" s="120"/>
      <c r="P31" s="120"/>
      <c r="Q31" s="120"/>
      <c r="R31" s="77"/>
      <c r="S31" s="128"/>
    </row>
    <row r="32" spans="1:19" s="96" customFormat="1" ht="18.600000000000001" customHeight="1" x14ac:dyDescent="0.35">
      <c r="A32" s="127">
        <v>27</v>
      </c>
      <c r="B32" s="71" t="s">
        <v>374</v>
      </c>
      <c r="C32" s="83" t="s">
        <v>197</v>
      </c>
      <c r="D32" s="120"/>
      <c r="E32" s="120"/>
      <c r="F32" s="120"/>
      <c r="G32" s="120">
        <v>1</v>
      </c>
      <c r="H32" s="120"/>
      <c r="I32" s="120"/>
      <c r="J32" s="103"/>
      <c r="K32" s="95"/>
      <c r="L32" s="120"/>
      <c r="M32" s="120"/>
      <c r="N32" s="120"/>
      <c r="O32" s="120"/>
      <c r="P32" s="120"/>
      <c r="Q32" s="120"/>
      <c r="R32" s="77"/>
      <c r="S32" s="128"/>
    </row>
    <row r="33" spans="1:19" s="96" customFormat="1" ht="18.600000000000001" customHeight="1" x14ac:dyDescent="0.35">
      <c r="A33" s="127">
        <v>28</v>
      </c>
      <c r="B33" s="71" t="s">
        <v>375</v>
      </c>
      <c r="C33" s="83" t="s">
        <v>197</v>
      </c>
      <c r="D33" s="120"/>
      <c r="E33" s="120"/>
      <c r="F33" s="120"/>
      <c r="G33" s="120"/>
      <c r="H33" s="120"/>
      <c r="I33" s="120"/>
      <c r="J33" s="103"/>
      <c r="K33" s="95"/>
      <c r="L33" s="120"/>
      <c r="M33" s="120">
        <v>1</v>
      </c>
      <c r="N33" s="120"/>
      <c r="O33" s="120"/>
      <c r="P33" s="120"/>
      <c r="Q33" s="120"/>
      <c r="R33" s="77"/>
      <c r="S33" s="128"/>
    </row>
    <row r="34" spans="1:19" ht="18.600000000000001" customHeight="1" x14ac:dyDescent="0.35">
      <c r="A34" s="73">
        <v>29</v>
      </c>
      <c r="B34" s="113" t="s">
        <v>376</v>
      </c>
      <c r="C34" s="62" t="s">
        <v>197</v>
      </c>
      <c r="D34" s="75"/>
      <c r="E34" s="75"/>
      <c r="F34" s="75"/>
      <c r="G34" s="75"/>
      <c r="H34" s="75">
        <v>1</v>
      </c>
      <c r="I34" s="75"/>
      <c r="J34" s="72"/>
      <c r="K34" s="76"/>
      <c r="L34" s="75"/>
      <c r="M34" s="75"/>
      <c r="N34" s="75"/>
      <c r="O34" s="75"/>
      <c r="P34" s="75"/>
      <c r="Q34" s="75"/>
      <c r="R34" s="111"/>
      <c r="S34" s="69"/>
    </row>
    <row r="35" spans="1:19" ht="18.600000000000001" customHeight="1" x14ac:dyDescent="0.35">
      <c r="A35" s="73">
        <v>30</v>
      </c>
      <c r="B35" s="113" t="s">
        <v>377</v>
      </c>
      <c r="C35" s="62" t="s">
        <v>197</v>
      </c>
      <c r="D35" s="75"/>
      <c r="E35" s="75"/>
      <c r="F35" s="75"/>
      <c r="G35" s="75"/>
      <c r="H35" s="75">
        <v>1</v>
      </c>
      <c r="I35" s="75"/>
      <c r="J35" s="72"/>
      <c r="K35" s="76"/>
      <c r="L35" s="75"/>
      <c r="M35" s="75"/>
      <c r="N35" s="75"/>
      <c r="O35" s="75"/>
      <c r="P35" s="75"/>
      <c r="Q35" s="75"/>
      <c r="R35" s="111"/>
      <c r="S35" s="69"/>
    </row>
    <row r="36" spans="1:19" s="96" customFormat="1" ht="18.600000000000001" customHeight="1" x14ac:dyDescent="0.35">
      <c r="A36" s="127">
        <v>31</v>
      </c>
      <c r="B36" s="71" t="s">
        <v>378</v>
      </c>
      <c r="C36" s="83" t="s">
        <v>197</v>
      </c>
      <c r="D36" s="120"/>
      <c r="E36" s="120"/>
      <c r="F36" s="120"/>
      <c r="G36" s="120"/>
      <c r="H36" s="120"/>
      <c r="I36" s="120"/>
      <c r="J36" s="103"/>
      <c r="K36" s="95"/>
      <c r="L36" s="120"/>
      <c r="M36" s="120">
        <v>1</v>
      </c>
      <c r="N36" s="120"/>
      <c r="O36" s="120"/>
      <c r="P36" s="120"/>
      <c r="Q36" s="120"/>
      <c r="R36" s="77"/>
      <c r="S36" s="128"/>
    </row>
    <row r="37" spans="1:19" s="96" customFormat="1" ht="18.600000000000001" customHeight="1" x14ac:dyDescent="0.35">
      <c r="A37" s="127">
        <v>32</v>
      </c>
      <c r="B37" s="71" t="s">
        <v>379</v>
      </c>
      <c r="C37" s="83" t="s">
        <v>197</v>
      </c>
      <c r="D37" s="120"/>
      <c r="E37" s="120"/>
      <c r="F37" s="120"/>
      <c r="G37" s="120"/>
      <c r="H37" s="120"/>
      <c r="I37" s="120"/>
      <c r="J37" s="103"/>
      <c r="K37" s="95"/>
      <c r="L37" s="120"/>
      <c r="M37" s="120"/>
      <c r="N37" s="120">
        <v>1</v>
      </c>
      <c r="O37" s="120"/>
      <c r="P37" s="120"/>
      <c r="Q37" s="120"/>
      <c r="R37" s="77"/>
      <c r="S37" s="128"/>
    </row>
    <row r="38" spans="1:19" ht="18.600000000000001" customHeight="1" x14ac:dyDescent="0.35">
      <c r="A38" s="73">
        <v>33</v>
      </c>
      <c r="B38" s="113" t="s">
        <v>380</v>
      </c>
      <c r="C38" s="62" t="s">
        <v>197</v>
      </c>
      <c r="D38" s="75"/>
      <c r="E38" s="75"/>
      <c r="F38" s="75"/>
      <c r="G38" s="75"/>
      <c r="H38" s="75"/>
      <c r="I38" s="75"/>
      <c r="J38" s="72"/>
      <c r="K38" s="76"/>
      <c r="L38" s="75"/>
      <c r="M38" s="75">
        <v>1</v>
      </c>
      <c r="N38" s="75"/>
      <c r="O38" s="75"/>
      <c r="P38" s="75"/>
      <c r="Q38" s="75"/>
      <c r="R38" s="111"/>
      <c r="S38" s="69"/>
    </row>
    <row r="39" spans="1:19" ht="18.600000000000001" customHeight="1" x14ac:dyDescent="0.35">
      <c r="A39" s="73">
        <v>34</v>
      </c>
      <c r="B39" s="113" t="s">
        <v>381</v>
      </c>
      <c r="C39" s="62" t="s">
        <v>197</v>
      </c>
      <c r="D39" s="75"/>
      <c r="E39" s="75">
        <v>1</v>
      </c>
      <c r="F39" s="75"/>
      <c r="G39" s="75"/>
      <c r="H39" s="75"/>
      <c r="I39" s="75"/>
      <c r="J39" s="72"/>
      <c r="K39" s="76"/>
      <c r="L39" s="75"/>
      <c r="M39" s="75"/>
      <c r="N39" s="75"/>
      <c r="O39" s="75"/>
      <c r="P39" s="75"/>
      <c r="Q39" s="75"/>
      <c r="R39" s="111"/>
      <c r="S39" s="69"/>
    </row>
    <row r="40" spans="1:19" s="96" customFormat="1" ht="18.600000000000001" customHeight="1" x14ac:dyDescent="0.35">
      <c r="A40" s="127">
        <v>35</v>
      </c>
      <c r="B40" s="71" t="s">
        <v>382</v>
      </c>
      <c r="C40" s="83" t="s">
        <v>197</v>
      </c>
      <c r="D40" s="120"/>
      <c r="E40" s="120"/>
      <c r="F40" s="120"/>
      <c r="G40" s="120"/>
      <c r="H40" s="120"/>
      <c r="I40" s="120"/>
      <c r="J40" s="103"/>
      <c r="K40" s="95"/>
      <c r="L40" s="120"/>
      <c r="M40" s="120"/>
      <c r="N40" s="120"/>
      <c r="O40" s="120">
        <v>1</v>
      </c>
      <c r="P40" s="120"/>
      <c r="Q40" s="120"/>
      <c r="R40" s="77"/>
      <c r="S40" s="128"/>
    </row>
    <row r="41" spans="1:19" ht="18.600000000000001" customHeight="1" x14ac:dyDescent="0.35">
      <c r="A41" s="73">
        <v>36</v>
      </c>
      <c r="B41" s="113" t="s">
        <v>383</v>
      </c>
      <c r="C41" s="62" t="s">
        <v>197</v>
      </c>
      <c r="D41" s="75"/>
      <c r="E41" s="75"/>
      <c r="F41" s="75"/>
      <c r="G41" s="75"/>
      <c r="H41" s="75"/>
      <c r="I41" s="75"/>
      <c r="J41" s="72"/>
      <c r="K41" s="76"/>
      <c r="L41" s="75"/>
      <c r="M41" s="75">
        <v>1</v>
      </c>
      <c r="N41" s="75"/>
      <c r="O41" s="75"/>
      <c r="P41" s="75"/>
      <c r="Q41" s="75"/>
      <c r="R41" s="111"/>
      <c r="S41" s="69"/>
    </row>
    <row r="42" spans="1:19" ht="18.600000000000001" customHeight="1" x14ac:dyDescent="0.35">
      <c r="A42" s="73">
        <v>37</v>
      </c>
      <c r="B42" s="113" t="s">
        <v>384</v>
      </c>
      <c r="C42" s="62" t="s">
        <v>197</v>
      </c>
      <c r="D42" s="75"/>
      <c r="E42" s="75"/>
      <c r="F42" s="75">
        <v>1</v>
      </c>
      <c r="G42" s="75"/>
      <c r="H42" s="75"/>
      <c r="I42" s="75"/>
      <c r="J42" s="72"/>
      <c r="K42" s="76"/>
      <c r="L42" s="75"/>
      <c r="M42" s="75"/>
      <c r="N42" s="75"/>
      <c r="O42" s="75"/>
      <c r="P42" s="75"/>
      <c r="Q42" s="75"/>
      <c r="R42" s="111"/>
      <c r="S42" s="69"/>
    </row>
    <row r="43" spans="1:19" s="96" customFormat="1" ht="18.600000000000001" customHeight="1" x14ac:dyDescent="0.35">
      <c r="A43" s="127">
        <v>38</v>
      </c>
      <c r="B43" s="71" t="s">
        <v>385</v>
      </c>
      <c r="C43" s="83" t="s">
        <v>197</v>
      </c>
      <c r="D43" s="120"/>
      <c r="E43" s="120"/>
      <c r="F43" s="120"/>
      <c r="G43" s="120">
        <v>1</v>
      </c>
      <c r="H43" s="120"/>
      <c r="I43" s="120"/>
      <c r="J43" s="103"/>
      <c r="K43" s="95"/>
      <c r="L43" s="120"/>
      <c r="M43" s="120"/>
      <c r="N43" s="120"/>
      <c r="O43" s="120"/>
      <c r="P43" s="120"/>
      <c r="Q43" s="120"/>
      <c r="R43" s="77"/>
      <c r="S43" s="128"/>
    </row>
    <row r="44" spans="1:19" s="96" customFormat="1" ht="18.600000000000001" customHeight="1" x14ac:dyDescent="0.35">
      <c r="A44" s="127">
        <v>39</v>
      </c>
      <c r="B44" s="71" t="s">
        <v>386</v>
      </c>
      <c r="C44" s="83" t="s">
        <v>197</v>
      </c>
      <c r="D44" s="120"/>
      <c r="E44" s="120"/>
      <c r="F44" s="120"/>
      <c r="G44" s="120"/>
      <c r="H44" s="120"/>
      <c r="I44" s="120"/>
      <c r="J44" s="103"/>
      <c r="K44" s="95"/>
      <c r="L44" s="120"/>
      <c r="M44" s="120"/>
      <c r="N44" s="120"/>
      <c r="O44" s="120">
        <v>1</v>
      </c>
      <c r="P44" s="120"/>
      <c r="Q44" s="120"/>
      <c r="R44" s="77"/>
      <c r="S44" s="128"/>
    </row>
    <row r="45" spans="1:19" ht="18.600000000000001" customHeight="1" x14ac:dyDescent="0.35">
      <c r="A45" s="73">
        <v>40</v>
      </c>
      <c r="B45" s="113" t="s">
        <v>387</v>
      </c>
      <c r="C45" s="62" t="s">
        <v>197</v>
      </c>
      <c r="D45" s="75"/>
      <c r="E45" s="75">
        <v>1</v>
      </c>
      <c r="F45" s="75"/>
      <c r="G45" s="75"/>
      <c r="H45" s="75"/>
      <c r="I45" s="75"/>
      <c r="J45" s="72"/>
      <c r="K45" s="76"/>
      <c r="L45" s="75"/>
      <c r="M45" s="75"/>
      <c r="N45" s="75"/>
      <c r="O45" s="75"/>
      <c r="P45" s="75"/>
      <c r="Q45" s="75"/>
      <c r="R45" s="111"/>
      <c r="S45" s="69"/>
    </row>
    <row r="46" spans="1:19" s="96" customFormat="1" ht="18.600000000000001" customHeight="1" x14ac:dyDescent="0.35">
      <c r="A46" s="127">
        <v>41</v>
      </c>
      <c r="B46" s="71" t="s">
        <v>388</v>
      </c>
      <c r="C46" s="83" t="s">
        <v>197</v>
      </c>
      <c r="D46" s="120"/>
      <c r="E46" s="120"/>
      <c r="F46" s="120"/>
      <c r="G46" s="120">
        <v>1</v>
      </c>
      <c r="H46" s="120"/>
      <c r="I46" s="120"/>
      <c r="J46" s="103"/>
      <c r="K46" s="95"/>
      <c r="L46" s="120"/>
      <c r="M46" s="120"/>
      <c r="N46" s="120"/>
      <c r="O46" s="120"/>
      <c r="P46" s="120"/>
      <c r="Q46" s="120"/>
      <c r="R46" s="77"/>
      <c r="S46" s="128"/>
    </row>
    <row r="47" spans="1:19" s="96" customFormat="1" ht="18.600000000000001" customHeight="1" x14ac:dyDescent="0.35">
      <c r="A47" s="127">
        <v>42</v>
      </c>
      <c r="B47" s="71" t="s">
        <v>389</v>
      </c>
      <c r="C47" s="83" t="s">
        <v>197</v>
      </c>
      <c r="D47" s="120"/>
      <c r="E47" s="120"/>
      <c r="F47" s="120">
        <v>1</v>
      </c>
      <c r="G47" s="120"/>
      <c r="H47" s="120"/>
      <c r="I47" s="120"/>
      <c r="J47" s="103"/>
      <c r="K47" s="95"/>
      <c r="L47" s="120"/>
      <c r="M47" s="120"/>
      <c r="N47" s="120"/>
      <c r="O47" s="120"/>
      <c r="P47" s="120"/>
      <c r="Q47" s="120"/>
      <c r="R47" s="77"/>
      <c r="S47" s="128"/>
    </row>
    <row r="48" spans="1:19" ht="18.600000000000001" customHeight="1" x14ac:dyDescent="0.35">
      <c r="A48" s="73">
        <v>43</v>
      </c>
      <c r="B48" s="113" t="s">
        <v>390</v>
      </c>
      <c r="C48" s="62" t="s">
        <v>197</v>
      </c>
      <c r="D48" s="75"/>
      <c r="E48" s="75"/>
      <c r="F48" s="75"/>
      <c r="G48" s="75">
        <v>1</v>
      </c>
      <c r="H48" s="75"/>
      <c r="I48" s="75"/>
      <c r="J48" s="72"/>
      <c r="K48" s="76"/>
      <c r="L48" s="75"/>
      <c r="M48" s="75"/>
      <c r="N48" s="75"/>
      <c r="O48" s="75"/>
      <c r="P48" s="75"/>
      <c r="Q48" s="75"/>
      <c r="R48" s="111"/>
      <c r="S48" s="69"/>
    </row>
    <row r="49" spans="1:19" ht="18.600000000000001" customHeight="1" x14ac:dyDescent="0.35">
      <c r="A49" s="73">
        <v>44</v>
      </c>
      <c r="B49" s="113" t="s">
        <v>391</v>
      </c>
      <c r="C49" s="62" t="s">
        <v>197</v>
      </c>
      <c r="D49" s="75"/>
      <c r="E49" s="75">
        <v>1</v>
      </c>
      <c r="F49" s="75"/>
      <c r="G49" s="75"/>
      <c r="H49" s="75"/>
      <c r="I49" s="75"/>
      <c r="J49" s="72"/>
      <c r="K49" s="76"/>
      <c r="L49" s="75"/>
      <c r="M49" s="75"/>
      <c r="N49" s="75"/>
      <c r="O49" s="75"/>
      <c r="P49" s="75"/>
      <c r="Q49" s="75"/>
      <c r="R49" s="111"/>
      <c r="S49" s="69"/>
    </row>
    <row r="50" spans="1:19" s="96" customFormat="1" ht="18.600000000000001" customHeight="1" x14ac:dyDescent="0.35">
      <c r="A50" s="127">
        <v>45</v>
      </c>
      <c r="B50" s="71" t="s">
        <v>392</v>
      </c>
      <c r="C50" s="83" t="s">
        <v>197</v>
      </c>
      <c r="D50" s="120"/>
      <c r="E50" s="120"/>
      <c r="F50" s="120"/>
      <c r="G50" s="120"/>
      <c r="H50" s="120"/>
      <c r="I50" s="120"/>
      <c r="J50" s="103"/>
      <c r="K50" s="95"/>
      <c r="L50" s="120"/>
      <c r="M50" s="120"/>
      <c r="N50" s="120"/>
      <c r="O50" s="120">
        <v>1</v>
      </c>
      <c r="P50" s="120"/>
      <c r="Q50" s="120"/>
      <c r="R50" s="77"/>
      <c r="S50" s="128"/>
    </row>
    <row r="51" spans="1:19" ht="18.600000000000001" customHeight="1" x14ac:dyDescent="0.35">
      <c r="A51" s="73">
        <v>46</v>
      </c>
      <c r="B51" s="113" t="s">
        <v>393</v>
      </c>
      <c r="C51" s="62" t="s">
        <v>197</v>
      </c>
      <c r="D51" s="75"/>
      <c r="E51" s="75"/>
      <c r="F51" s="75"/>
      <c r="G51" s="75"/>
      <c r="H51" s="75"/>
      <c r="I51" s="75"/>
      <c r="J51" s="72"/>
      <c r="K51" s="76"/>
      <c r="L51" s="75"/>
      <c r="M51" s="75"/>
      <c r="N51" s="75"/>
      <c r="O51" s="75"/>
      <c r="P51" s="75"/>
      <c r="Q51" s="75">
        <v>1</v>
      </c>
      <c r="R51" s="111"/>
      <c r="S51" s="69"/>
    </row>
    <row r="52" spans="1:19" ht="18.600000000000001" customHeight="1" x14ac:dyDescent="0.35">
      <c r="A52" s="73">
        <v>47</v>
      </c>
      <c r="B52" s="113" t="s">
        <v>394</v>
      </c>
      <c r="C52" s="62" t="s">
        <v>197</v>
      </c>
      <c r="D52" s="75"/>
      <c r="E52" s="75"/>
      <c r="F52" s="75"/>
      <c r="G52" s="75"/>
      <c r="H52" s="75"/>
      <c r="I52" s="75"/>
      <c r="J52" s="72"/>
      <c r="K52" s="76"/>
      <c r="L52" s="75"/>
      <c r="M52" s="75"/>
      <c r="N52" s="75"/>
      <c r="O52" s="75"/>
      <c r="P52" s="75"/>
      <c r="Q52" s="75">
        <v>1</v>
      </c>
      <c r="R52" s="111"/>
      <c r="S52" s="69"/>
    </row>
    <row r="53" spans="1:19" ht="18.600000000000001" customHeight="1" x14ac:dyDescent="0.35">
      <c r="A53" s="73">
        <v>48</v>
      </c>
      <c r="B53" s="113" t="s">
        <v>395</v>
      </c>
      <c r="C53" s="62" t="s">
        <v>197</v>
      </c>
      <c r="D53" s="75"/>
      <c r="E53" s="75"/>
      <c r="F53" s="75"/>
      <c r="G53" s="75">
        <v>1</v>
      </c>
      <c r="H53" s="75"/>
      <c r="I53" s="75"/>
      <c r="J53" s="72"/>
      <c r="K53" s="76"/>
      <c r="L53" s="75"/>
      <c r="M53" s="75"/>
      <c r="N53" s="75"/>
      <c r="O53" s="75"/>
      <c r="P53" s="75"/>
      <c r="Q53" s="75"/>
      <c r="R53" s="111"/>
      <c r="S53" s="69"/>
    </row>
    <row r="54" spans="1:19" s="96" customFormat="1" ht="18.600000000000001" customHeight="1" x14ac:dyDescent="0.35">
      <c r="A54" s="127">
        <v>49</v>
      </c>
      <c r="B54" s="71" t="s">
        <v>396</v>
      </c>
      <c r="C54" s="83" t="s">
        <v>197</v>
      </c>
      <c r="D54" s="120"/>
      <c r="E54" s="120"/>
      <c r="F54" s="120"/>
      <c r="G54" s="120"/>
      <c r="H54" s="120"/>
      <c r="I54" s="120"/>
      <c r="J54" s="103"/>
      <c r="K54" s="95"/>
      <c r="L54" s="120">
        <v>1</v>
      </c>
      <c r="M54" s="120"/>
      <c r="N54" s="120"/>
      <c r="O54" s="120"/>
      <c r="P54" s="120"/>
      <c r="Q54" s="120"/>
      <c r="R54" s="77"/>
      <c r="S54" s="128"/>
    </row>
    <row r="55" spans="1:19" s="96" customFormat="1" ht="18.600000000000001" customHeight="1" x14ac:dyDescent="0.35">
      <c r="A55" s="127">
        <v>50</v>
      </c>
      <c r="B55" s="71" t="s">
        <v>397</v>
      </c>
      <c r="C55" s="83" t="s">
        <v>197</v>
      </c>
      <c r="D55" s="120"/>
      <c r="E55" s="120"/>
      <c r="F55" s="120">
        <v>1</v>
      </c>
      <c r="G55" s="120"/>
      <c r="H55" s="120"/>
      <c r="I55" s="120"/>
      <c r="J55" s="103"/>
      <c r="K55" s="95"/>
      <c r="L55" s="120"/>
      <c r="M55" s="120"/>
      <c r="N55" s="120"/>
      <c r="O55" s="120"/>
      <c r="P55" s="120"/>
      <c r="Q55" s="120"/>
      <c r="R55" s="77"/>
      <c r="S55" s="128"/>
    </row>
    <row r="56" spans="1:19" ht="18.600000000000001" customHeight="1" x14ac:dyDescent="0.35">
      <c r="A56" s="73">
        <v>51</v>
      </c>
      <c r="B56" s="113" t="s">
        <v>398</v>
      </c>
      <c r="C56" s="62" t="s">
        <v>197</v>
      </c>
      <c r="D56" s="75"/>
      <c r="E56" s="75"/>
      <c r="F56" s="75"/>
      <c r="G56" s="75"/>
      <c r="H56" s="75"/>
      <c r="I56" s="75"/>
      <c r="J56" s="72"/>
      <c r="K56" s="76"/>
      <c r="L56" s="75"/>
      <c r="M56" s="75">
        <v>1</v>
      </c>
      <c r="N56" s="75"/>
      <c r="O56" s="75"/>
      <c r="P56" s="75"/>
      <c r="Q56" s="75"/>
      <c r="R56" s="111"/>
      <c r="S56" s="69"/>
    </row>
    <row r="57" spans="1:19" ht="18.600000000000001" customHeight="1" x14ac:dyDescent="0.35">
      <c r="A57" s="73">
        <v>52</v>
      </c>
      <c r="B57" s="113" t="s">
        <v>399</v>
      </c>
      <c r="C57" s="62" t="s">
        <v>197</v>
      </c>
      <c r="D57" s="111"/>
      <c r="E57" s="111"/>
      <c r="F57" s="111"/>
      <c r="G57" s="111"/>
      <c r="H57" s="111"/>
      <c r="I57" s="111"/>
      <c r="J57" s="72"/>
      <c r="K57" s="76"/>
      <c r="L57" s="75"/>
      <c r="M57" s="75"/>
      <c r="N57" s="75">
        <v>1</v>
      </c>
      <c r="O57" s="75"/>
      <c r="P57" s="75"/>
      <c r="Q57" s="75"/>
      <c r="R57" s="111"/>
      <c r="S57" s="62"/>
    </row>
    <row r="58" spans="1:19" s="96" customFormat="1" ht="18.600000000000001" customHeight="1" x14ac:dyDescent="0.35">
      <c r="A58" s="127">
        <v>53</v>
      </c>
      <c r="B58" s="71" t="s">
        <v>400</v>
      </c>
      <c r="C58" s="83" t="s">
        <v>197</v>
      </c>
      <c r="D58" s="77"/>
      <c r="E58" s="77"/>
      <c r="F58" s="77"/>
      <c r="G58" s="77"/>
      <c r="H58" s="77"/>
      <c r="I58" s="77"/>
      <c r="J58" s="103"/>
      <c r="K58" s="95"/>
      <c r="L58" s="120"/>
      <c r="M58" s="120"/>
      <c r="N58" s="120"/>
      <c r="O58" s="120">
        <v>1</v>
      </c>
      <c r="P58" s="120"/>
      <c r="Q58" s="120"/>
      <c r="R58" s="77"/>
      <c r="S58" s="83"/>
    </row>
    <row r="59" spans="1:19" ht="18.600000000000001" customHeight="1" x14ac:dyDescent="0.35">
      <c r="A59" s="73">
        <v>54</v>
      </c>
      <c r="B59" s="113" t="s">
        <v>401</v>
      </c>
      <c r="C59" s="62" t="s">
        <v>197</v>
      </c>
      <c r="D59" s="111"/>
      <c r="E59" s="111"/>
      <c r="F59" s="111"/>
      <c r="G59" s="111"/>
      <c r="H59" s="111"/>
      <c r="I59" s="111"/>
      <c r="J59" s="72"/>
      <c r="K59" s="76"/>
      <c r="L59" s="75"/>
      <c r="M59" s="75"/>
      <c r="N59" s="75"/>
      <c r="O59" s="75">
        <v>1</v>
      </c>
      <c r="P59" s="75"/>
      <c r="Q59" s="75"/>
      <c r="R59" s="111"/>
      <c r="S59" s="62"/>
    </row>
    <row r="60" spans="1:19" s="96" customFormat="1" ht="18.600000000000001" customHeight="1" x14ac:dyDescent="0.35">
      <c r="A60" s="127">
        <v>55</v>
      </c>
      <c r="B60" s="71" t="s">
        <v>402</v>
      </c>
      <c r="C60" s="83" t="s">
        <v>197</v>
      </c>
      <c r="D60" s="77"/>
      <c r="E60" s="77"/>
      <c r="F60" s="77"/>
      <c r="G60" s="77"/>
      <c r="H60" s="77"/>
      <c r="I60" s="77"/>
      <c r="J60" s="103"/>
      <c r="K60" s="95"/>
      <c r="L60" s="120"/>
      <c r="M60" s="120">
        <v>1</v>
      </c>
      <c r="N60" s="120"/>
      <c r="O60" s="120"/>
      <c r="P60" s="120"/>
      <c r="Q60" s="120"/>
      <c r="R60" s="77"/>
      <c r="S60" s="83"/>
    </row>
    <row r="61" spans="1:19" s="96" customFormat="1" ht="18.600000000000001" customHeight="1" x14ac:dyDescent="0.35">
      <c r="A61" s="127">
        <v>56</v>
      </c>
      <c r="B61" s="71" t="s">
        <v>403</v>
      </c>
      <c r="C61" s="83" t="s">
        <v>197</v>
      </c>
      <c r="D61" s="77"/>
      <c r="E61" s="77"/>
      <c r="F61" s="77"/>
      <c r="G61" s="77"/>
      <c r="H61" s="77"/>
      <c r="I61" s="77"/>
      <c r="J61" s="103"/>
      <c r="K61" s="95"/>
      <c r="L61" s="120"/>
      <c r="M61" s="120">
        <v>1</v>
      </c>
      <c r="N61" s="120"/>
      <c r="O61" s="120"/>
      <c r="P61" s="120"/>
      <c r="Q61" s="120"/>
      <c r="R61" s="77"/>
      <c r="S61" s="83"/>
    </row>
    <row r="62" spans="1:19" s="96" customFormat="1" ht="18.600000000000001" customHeight="1" x14ac:dyDescent="0.35">
      <c r="A62" s="127">
        <v>57</v>
      </c>
      <c r="B62" s="71" t="s">
        <v>404</v>
      </c>
      <c r="C62" s="83" t="s">
        <v>197</v>
      </c>
      <c r="D62" s="77"/>
      <c r="E62" s="77"/>
      <c r="F62" s="77"/>
      <c r="G62" s="77">
        <v>1</v>
      </c>
      <c r="H62" s="77"/>
      <c r="I62" s="77"/>
      <c r="J62" s="103"/>
      <c r="K62" s="95"/>
      <c r="L62" s="120"/>
      <c r="M62" s="120"/>
      <c r="N62" s="120"/>
      <c r="O62" s="120"/>
      <c r="P62" s="120"/>
      <c r="Q62" s="120"/>
      <c r="R62" s="77"/>
      <c r="S62" s="83"/>
    </row>
    <row r="63" spans="1:19" ht="18.600000000000001" customHeight="1" x14ac:dyDescent="0.35">
      <c r="A63" s="73">
        <v>58</v>
      </c>
      <c r="B63" s="113" t="s">
        <v>405</v>
      </c>
      <c r="C63" s="62" t="s">
        <v>197</v>
      </c>
      <c r="D63" s="111"/>
      <c r="E63" s="111"/>
      <c r="F63" s="111"/>
      <c r="G63" s="111"/>
      <c r="H63" s="111"/>
      <c r="I63" s="111"/>
      <c r="J63" s="72"/>
      <c r="K63" s="76"/>
      <c r="L63" s="75">
        <v>1</v>
      </c>
      <c r="M63" s="75"/>
      <c r="N63" s="75"/>
      <c r="O63" s="75"/>
      <c r="P63" s="75"/>
      <c r="Q63" s="75"/>
      <c r="R63" s="111"/>
      <c r="S63" s="62"/>
    </row>
    <row r="64" spans="1:19" ht="18.600000000000001" customHeight="1" x14ac:dyDescent="0.55000000000000004">
      <c r="A64" s="111"/>
      <c r="B64" s="111"/>
      <c r="C64" s="62"/>
      <c r="D64" s="111">
        <f>SUM(D6:D63)</f>
        <v>0</v>
      </c>
      <c r="E64" s="111">
        <f t="shared" ref="E64:Q64" si="0">SUM(E6:E63)</f>
        <v>5</v>
      </c>
      <c r="F64" s="111">
        <f t="shared" si="0"/>
        <v>5</v>
      </c>
      <c r="G64" s="111">
        <f t="shared" si="0"/>
        <v>10</v>
      </c>
      <c r="H64" s="111">
        <f t="shared" si="0"/>
        <v>3</v>
      </c>
      <c r="I64" s="111">
        <f t="shared" si="0"/>
        <v>0</v>
      </c>
      <c r="J64" s="72">
        <f t="shared" si="0"/>
        <v>0</v>
      </c>
      <c r="K64" s="111">
        <f t="shared" si="0"/>
        <v>0</v>
      </c>
      <c r="L64" s="111">
        <f t="shared" si="0"/>
        <v>2</v>
      </c>
      <c r="M64" s="111">
        <f t="shared" si="0"/>
        <v>11</v>
      </c>
      <c r="N64" s="111">
        <f t="shared" si="0"/>
        <v>9</v>
      </c>
      <c r="O64" s="111">
        <f t="shared" si="0"/>
        <v>9</v>
      </c>
      <c r="P64" s="111">
        <f t="shared" si="0"/>
        <v>0</v>
      </c>
      <c r="Q64" s="111">
        <f t="shared" si="0"/>
        <v>4</v>
      </c>
      <c r="R64" s="111">
        <f>SUM(D64:Q64)</f>
        <v>58</v>
      </c>
      <c r="S64" s="62"/>
    </row>
    <row r="65" spans="1:19" ht="18.600000000000001" customHeight="1" x14ac:dyDescent="0.35">
      <c r="A65" s="754" t="s">
        <v>198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754"/>
      <c r="P65" s="754"/>
      <c r="Q65" s="754"/>
      <c r="R65" s="754"/>
      <c r="S65" s="754"/>
    </row>
    <row r="66" spans="1:19" s="63" customFormat="1" ht="18.600000000000001" customHeight="1" x14ac:dyDescent="0.35">
      <c r="A66" s="755" t="s">
        <v>193</v>
      </c>
      <c r="B66" s="758" t="s">
        <v>177</v>
      </c>
      <c r="C66" s="759"/>
      <c r="D66" s="759"/>
      <c r="E66" s="759"/>
      <c r="F66" s="759"/>
      <c r="G66" s="759"/>
      <c r="H66" s="759"/>
      <c r="I66" s="759"/>
      <c r="J66" s="760"/>
      <c r="K66" s="109"/>
      <c r="L66" s="759" t="s">
        <v>178</v>
      </c>
      <c r="M66" s="759"/>
      <c r="N66" s="759"/>
      <c r="O66" s="759"/>
      <c r="P66" s="759"/>
      <c r="Q66" s="759"/>
      <c r="R66" s="74"/>
      <c r="S66" s="70"/>
    </row>
    <row r="67" spans="1:19" s="63" customFormat="1" ht="18.600000000000001" customHeight="1" x14ac:dyDescent="0.35">
      <c r="A67" s="756"/>
      <c r="B67" s="761" t="s">
        <v>179</v>
      </c>
      <c r="C67" s="763" t="s">
        <v>30</v>
      </c>
      <c r="D67" s="106" t="s">
        <v>472</v>
      </c>
      <c r="E67" s="106" t="s">
        <v>474</v>
      </c>
      <c r="F67" s="106" t="s">
        <v>476</v>
      </c>
      <c r="G67" s="106" t="s">
        <v>478</v>
      </c>
      <c r="H67" s="106" t="s">
        <v>480</v>
      </c>
      <c r="I67" s="106" t="s">
        <v>482</v>
      </c>
      <c r="J67" s="101" t="s">
        <v>443</v>
      </c>
      <c r="K67" s="65"/>
      <c r="L67" s="106" t="s">
        <v>472</v>
      </c>
      <c r="M67" s="106" t="s">
        <v>474</v>
      </c>
      <c r="N67" s="106" t="s">
        <v>476</v>
      </c>
      <c r="O67" s="106" t="s">
        <v>478</v>
      </c>
      <c r="P67" s="106" t="s">
        <v>480</v>
      </c>
      <c r="Q67" s="106" t="s">
        <v>482</v>
      </c>
      <c r="R67" s="66" t="s">
        <v>192</v>
      </c>
      <c r="S67" s="64" t="s">
        <v>5</v>
      </c>
    </row>
    <row r="68" spans="1:19" ht="18.600000000000001" customHeight="1" x14ac:dyDescent="0.35">
      <c r="A68" s="757"/>
      <c r="B68" s="762"/>
      <c r="C68" s="764"/>
      <c r="D68" s="117" t="s">
        <v>473</v>
      </c>
      <c r="E68" s="117" t="s">
        <v>475</v>
      </c>
      <c r="F68" s="117" t="s">
        <v>477</v>
      </c>
      <c r="G68" s="117" t="s">
        <v>479</v>
      </c>
      <c r="H68" s="117" t="s">
        <v>481</v>
      </c>
      <c r="I68" s="117" t="s">
        <v>483</v>
      </c>
      <c r="J68" s="102"/>
      <c r="K68" s="67"/>
      <c r="L68" s="117" t="s">
        <v>484</v>
      </c>
      <c r="M68" s="117" t="s">
        <v>485</v>
      </c>
      <c r="N68" s="117" t="s">
        <v>486</v>
      </c>
      <c r="O68" s="117" t="s">
        <v>487</v>
      </c>
      <c r="P68" s="117" t="s">
        <v>473</v>
      </c>
      <c r="Q68" s="117" t="s">
        <v>488</v>
      </c>
      <c r="R68" s="66" t="s">
        <v>194</v>
      </c>
      <c r="S68" s="89"/>
    </row>
    <row r="69" spans="1:19" ht="18.600000000000001" customHeight="1" x14ac:dyDescent="0.35">
      <c r="A69" s="73">
        <v>1</v>
      </c>
      <c r="B69" s="114" t="s">
        <v>406</v>
      </c>
      <c r="C69" s="100" t="s">
        <v>195</v>
      </c>
      <c r="D69" s="75"/>
      <c r="E69" s="75"/>
      <c r="F69" s="75"/>
      <c r="G69" s="75"/>
      <c r="H69" s="75"/>
      <c r="I69" s="75"/>
      <c r="J69" s="72"/>
      <c r="K69" s="76"/>
      <c r="L69" s="75"/>
      <c r="M69" s="75"/>
      <c r="N69" s="75"/>
      <c r="O69" s="75">
        <v>1</v>
      </c>
      <c r="P69" s="75"/>
      <c r="Q69" s="75"/>
      <c r="R69" s="111"/>
      <c r="S69" s="69" t="s">
        <v>196</v>
      </c>
    </row>
    <row r="70" spans="1:19" s="96" customFormat="1" ht="18.600000000000001" customHeight="1" x14ac:dyDescent="0.35">
      <c r="A70" s="127">
        <f>A69+1</f>
        <v>2</v>
      </c>
      <c r="B70" s="71" t="s">
        <v>407</v>
      </c>
      <c r="C70" s="83" t="s">
        <v>197</v>
      </c>
      <c r="D70" s="77"/>
      <c r="E70" s="77"/>
      <c r="F70" s="77"/>
      <c r="G70" s="77">
        <v>1</v>
      </c>
      <c r="H70" s="77"/>
      <c r="I70" s="77"/>
      <c r="J70" s="103"/>
      <c r="K70" s="95"/>
      <c r="L70" s="120"/>
      <c r="M70" s="120"/>
      <c r="N70" s="120"/>
      <c r="O70" s="120"/>
      <c r="P70" s="120"/>
      <c r="Q70" s="120"/>
      <c r="R70" s="77"/>
      <c r="S70" s="83" t="s">
        <v>422</v>
      </c>
    </row>
    <row r="71" spans="1:19" s="96" customFormat="1" ht="18.600000000000001" customHeight="1" x14ac:dyDescent="0.35">
      <c r="A71" s="127">
        <f t="shared" ref="A71:A84" si="1">A70+1</f>
        <v>3</v>
      </c>
      <c r="B71" s="71" t="s">
        <v>408</v>
      </c>
      <c r="C71" s="83" t="s">
        <v>197</v>
      </c>
      <c r="D71" s="77"/>
      <c r="E71" s="77"/>
      <c r="F71" s="77"/>
      <c r="G71" s="77"/>
      <c r="H71" s="77"/>
      <c r="I71" s="77"/>
      <c r="J71" s="103"/>
      <c r="K71" s="95"/>
      <c r="L71" s="120"/>
      <c r="M71" s="120"/>
      <c r="N71" s="120"/>
      <c r="O71" s="120">
        <v>1</v>
      </c>
      <c r="P71" s="120"/>
      <c r="Q71" s="120"/>
      <c r="R71" s="77"/>
      <c r="S71" s="83" t="s">
        <v>422</v>
      </c>
    </row>
    <row r="72" spans="1:19" s="96" customFormat="1" ht="18.600000000000001" customHeight="1" x14ac:dyDescent="0.35">
      <c r="A72" s="127">
        <f t="shared" si="1"/>
        <v>4</v>
      </c>
      <c r="B72" s="71" t="s">
        <v>409</v>
      </c>
      <c r="C72" s="83" t="s">
        <v>197</v>
      </c>
      <c r="D72" s="77"/>
      <c r="E72" s="77"/>
      <c r="F72" s="77"/>
      <c r="G72" s="77"/>
      <c r="H72" s="77"/>
      <c r="I72" s="77"/>
      <c r="J72" s="103"/>
      <c r="K72" s="95"/>
      <c r="L72" s="120"/>
      <c r="M72" s="120">
        <v>1</v>
      </c>
      <c r="N72" s="120"/>
      <c r="O72" s="120"/>
      <c r="P72" s="120"/>
      <c r="Q72" s="120"/>
      <c r="R72" s="77"/>
      <c r="S72" s="83" t="s">
        <v>422</v>
      </c>
    </row>
    <row r="73" spans="1:19" s="96" customFormat="1" ht="18.600000000000001" customHeight="1" x14ac:dyDescent="0.35">
      <c r="A73" s="127">
        <f t="shared" si="1"/>
        <v>5</v>
      </c>
      <c r="B73" s="71" t="s">
        <v>410</v>
      </c>
      <c r="C73" s="83" t="s">
        <v>197</v>
      </c>
      <c r="D73" s="77"/>
      <c r="E73" s="77"/>
      <c r="F73" s="77"/>
      <c r="G73" s="77">
        <v>1</v>
      </c>
      <c r="H73" s="77"/>
      <c r="I73" s="77"/>
      <c r="J73" s="103"/>
      <c r="K73" s="95"/>
      <c r="L73" s="120"/>
      <c r="M73" s="120"/>
      <c r="N73" s="120"/>
      <c r="O73" s="120"/>
      <c r="P73" s="120"/>
      <c r="Q73" s="120"/>
      <c r="R73" s="77"/>
      <c r="S73" s="83" t="s">
        <v>423</v>
      </c>
    </row>
    <row r="74" spans="1:19" ht="18.600000000000001" customHeight="1" x14ac:dyDescent="0.35">
      <c r="A74" s="127">
        <f t="shared" si="1"/>
        <v>6</v>
      </c>
      <c r="B74" s="113" t="s">
        <v>411</v>
      </c>
      <c r="C74" s="62" t="s">
        <v>197</v>
      </c>
      <c r="D74" s="111"/>
      <c r="E74" s="111"/>
      <c r="F74" s="111"/>
      <c r="G74" s="111"/>
      <c r="H74" s="111"/>
      <c r="I74" s="111"/>
      <c r="J74" s="72"/>
      <c r="K74" s="76"/>
      <c r="L74" s="75"/>
      <c r="M74" s="75"/>
      <c r="N74" s="75"/>
      <c r="O74" s="75">
        <v>1</v>
      </c>
      <c r="P74" s="75"/>
      <c r="Q74" s="75"/>
      <c r="R74" s="111"/>
      <c r="S74" s="62" t="s">
        <v>423</v>
      </c>
    </row>
    <row r="75" spans="1:19" ht="18.600000000000001" customHeight="1" x14ac:dyDescent="0.35">
      <c r="A75" s="127">
        <f t="shared" si="1"/>
        <v>7</v>
      </c>
      <c r="B75" s="113" t="s">
        <v>412</v>
      </c>
      <c r="C75" s="62" t="s">
        <v>197</v>
      </c>
      <c r="D75" s="111"/>
      <c r="E75" s="111"/>
      <c r="F75" s="111">
        <v>1</v>
      </c>
      <c r="G75" s="111"/>
      <c r="H75" s="111"/>
      <c r="I75" s="111"/>
      <c r="J75" s="72"/>
      <c r="K75" s="76"/>
      <c r="L75" s="75"/>
      <c r="M75" s="75"/>
      <c r="N75" s="75"/>
      <c r="O75" s="75"/>
      <c r="P75" s="75"/>
      <c r="Q75" s="75"/>
      <c r="R75" s="111"/>
      <c r="S75" s="62" t="s">
        <v>423</v>
      </c>
    </row>
    <row r="76" spans="1:19" ht="18.600000000000001" customHeight="1" x14ac:dyDescent="0.35">
      <c r="A76" s="127">
        <f t="shared" si="1"/>
        <v>8</v>
      </c>
      <c r="B76" s="113" t="s">
        <v>413</v>
      </c>
      <c r="C76" s="62" t="s">
        <v>197</v>
      </c>
      <c r="D76" s="111"/>
      <c r="E76" s="111"/>
      <c r="F76" s="111"/>
      <c r="G76" s="111"/>
      <c r="H76" s="111"/>
      <c r="I76" s="111"/>
      <c r="J76" s="72"/>
      <c r="K76" s="76"/>
      <c r="L76" s="75"/>
      <c r="M76" s="75">
        <v>1</v>
      </c>
      <c r="N76" s="75"/>
      <c r="O76" s="75"/>
      <c r="P76" s="75"/>
      <c r="Q76" s="75"/>
      <c r="R76" s="111"/>
      <c r="S76" s="62" t="s">
        <v>423</v>
      </c>
    </row>
    <row r="77" spans="1:19" s="96" customFormat="1" ht="18.600000000000001" customHeight="1" x14ac:dyDescent="0.35">
      <c r="A77" s="127">
        <f t="shared" si="1"/>
        <v>9</v>
      </c>
      <c r="B77" s="71" t="s">
        <v>414</v>
      </c>
      <c r="C77" s="83" t="s">
        <v>197</v>
      </c>
      <c r="D77" s="77"/>
      <c r="E77" s="77"/>
      <c r="F77" s="77"/>
      <c r="G77" s="77">
        <v>1</v>
      </c>
      <c r="H77" s="77"/>
      <c r="I77" s="77"/>
      <c r="J77" s="103"/>
      <c r="K77" s="95"/>
      <c r="L77" s="120"/>
      <c r="M77" s="120"/>
      <c r="N77" s="120"/>
      <c r="O77" s="120"/>
      <c r="P77" s="120"/>
      <c r="Q77" s="120"/>
      <c r="R77" s="77"/>
      <c r="S77" s="83" t="s">
        <v>424</v>
      </c>
    </row>
    <row r="78" spans="1:19" s="96" customFormat="1" ht="18.600000000000001" customHeight="1" x14ac:dyDescent="0.35">
      <c r="A78" s="127">
        <f t="shared" si="1"/>
        <v>10</v>
      </c>
      <c r="B78" s="71" t="s">
        <v>415</v>
      </c>
      <c r="C78" s="83" t="s">
        <v>197</v>
      </c>
      <c r="D78" s="77"/>
      <c r="E78" s="77">
        <v>1</v>
      </c>
      <c r="F78" s="77"/>
      <c r="G78" s="77"/>
      <c r="H78" s="77"/>
      <c r="I78" s="77"/>
      <c r="J78" s="103"/>
      <c r="K78" s="95"/>
      <c r="L78" s="120"/>
      <c r="M78" s="120"/>
      <c r="N78" s="120"/>
      <c r="O78" s="120"/>
      <c r="P78" s="120"/>
      <c r="Q78" s="120"/>
      <c r="R78" s="77"/>
      <c r="S78" s="83" t="s">
        <v>425</v>
      </c>
    </row>
    <row r="79" spans="1:19" ht="18.600000000000001" customHeight="1" x14ac:dyDescent="0.35">
      <c r="A79" s="127">
        <f t="shared" si="1"/>
        <v>11</v>
      </c>
      <c r="B79" s="113" t="s">
        <v>416</v>
      </c>
      <c r="C79" s="62" t="s">
        <v>197</v>
      </c>
      <c r="D79" s="111"/>
      <c r="E79" s="111"/>
      <c r="F79" s="111"/>
      <c r="G79" s="111"/>
      <c r="H79" s="111"/>
      <c r="I79" s="111"/>
      <c r="J79" s="72"/>
      <c r="K79" s="76"/>
      <c r="L79" s="75"/>
      <c r="M79" s="75">
        <v>1</v>
      </c>
      <c r="N79" s="75"/>
      <c r="O79" s="75"/>
      <c r="P79" s="75"/>
      <c r="Q79" s="75"/>
      <c r="R79" s="111"/>
      <c r="S79" s="62" t="s">
        <v>425</v>
      </c>
    </row>
    <row r="80" spans="1:19" ht="18.600000000000001" customHeight="1" x14ac:dyDescent="0.35">
      <c r="A80" s="127">
        <f t="shared" si="1"/>
        <v>12</v>
      </c>
      <c r="B80" s="113" t="s">
        <v>417</v>
      </c>
      <c r="C80" s="62" t="s">
        <v>197</v>
      </c>
      <c r="D80" s="111"/>
      <c r="E80" s="111"/>
      <c r="F80" s="111"/>
      <c r="G80" s="111"/>
      <c r="H80" s="111"/>
      <c r="I80" s="111"/>
      <c r="J80" s="72"/>
      <c r="K80" s="76"/>
      <c r="L80" s="75"/>
      <c r="M80" s="75">
        <v>1</v>
      </c>
      <c r="N80" s="75"/>
      <c r="O80" s="75"/>
      <c r="P80" s="75"/>
      <c r="Q80" s="75"/>
      <c r="R80" s="111"/>
      <c r="S80" s="62" t="s">
        <v>425</v>
      </c>
    </row>
    <row r="81" spans="1:19" s="96" customFormat="1" ht="18.600000000000001" customHeight="1" x14ac:dyDescent="0.35">
      <c r="A81" s="127">
        <f t="shared" si="1"/>
        <v>13</v>
      </c>
      <c r="B81" s="71" t="s">
        <v>418</v>
      </c>
      <c r="C81" s="83" t="s">
        <v>197</v>
      </c>
      <c r="D81" s="77"/>
      <c r="E81" s="77"/>
      <c r="F81" s="77"/>
      <c r="G81" s="77"/>
      <c r="H81" s="77"/>
      <c r="I81" s="77"/>
      <c r="J81" s="103"/>
      <c r="K81" s="95"/>
      <c r="L81" s="120"/>
      <c r="M81" s="120"/>
      <c r="N81" s="120">
        <v>1</v>
      </c>
      <c r="O81" s="120"/>
      <c r="P81" s="120"/>
      <c r="Q81" s="120"/>
      <c r="R81" s="77"/>
      <c r="S81" s="83" t="s">
        <v>426</v>
      </c>
    </row>
    <row r="82" spans="1:19" ht="18.600000000000001" customHeight="1" x14ac:dyDescent="0.35">
      <c r="A82" s="73">
        <f t="shared" si="1"/>
        <v>14</v>
      </c>
      <c r="B82" s="113" t="s">
        <v>419</v>
      </c>
      <c r="C82" s="62" t="s">
        <v>197</v>
      </c>
      <c r="D82" s="111"/>
      <c r="E82" s="111"/>
      <c r="F82" s="111"/>
      <c r="G82" s="111"/>
      <c r="H82" s="111"/>
      <c r="I82" s="111"/>
      <c r="J82" s="72"/>
      <c r="K82" s="76"/>
      <c r="L82" s="75"/>
      <c r="M82" s="75"/>
      <c r="N82" s="75"/>
      <c r="O82" s="75">
        <v>1</v>
      </c>
      <c r="P82" s="75"/>
      <c r="Q82" s="75"/>
      <c r="R82" s="111"/>
      <c r="S82" s="62" t="s">
        <v>427</v>
      </c>
    </row>
    <row r="83" spans="1:19" s="96" customFormat="1" ht="18.600000000000001" customHeight="1" x14ac:dyDescent="0.35">
      <c r="A83" s="127">
        <f t="shared" si="1"/>
        <v>15</v>
      </c>
      <c r="B83" s="71" t="s">
        <v>420</v>
      </c>
      <c r="C83" s="83" t="s">
        <v>197</v>
      </c>
      <c r="D83" s="77"/>
      <c r="E83" s="77"/>
      <c r="F83" s="77"/>
      <c r="G83" s="77"/>
      <c r="H83" s="77"/>
      <c r="I83" s="77"/>
      <c r="J83" s="103"/>
      <c r="K83" s="95"/>
      <c r="L83" s="120"/>
      <c r="M83" s="120">
        <v>1</v>
      </c>
      <c r="N83" s="120"/>
      <c r="O83" s="120"/>
      <c r="P83" s="120"/>
      <c r="Q83" s="120"/>
      <c r="R83" s="77"/>
      <c r="S83" s="83" t="s">
        <v>427</v>
      </c>
    </row>
    <row r="84" spans="1:19" ht="18.600000000000001" customHeight="1" x14ac:dyDescent="0.35">
      <c r="A84" s="127">
        <f t="shared" si="1"/>
        <v>16</v>
      </c>
      <c r="B84" s="113" t="s">
        <v>421</v>
      </c>
      <c r="C84" s="62" t="s">
        <v>197</v>
      </c>
      <c r="D84" s="111"/>
      <c r="E84" s="111"/>
      <c r="F84" s="111"/>
      <c r="G84" s="111">
        <v>1</v>
      </c>
      <c r="H84" s="111"/>
      <c r="I84" s="111"/>
      <c r="J84" s="72"/>
      <c r="K84" s="76"/>
      <c r="L84" s="75"/>
      <c r="M84" s="75"/>
      <c r="N84" s="75"/>
      <c r="O84" s="75"/>
      <c r="P84" s="75"/>
      <c r="Q84" s="75"/>
      <c r="R84" s="111"/>
      <c r="S84" s="62" t="s">
        <v>427</v>
      </c>
    </row>
    <row r="85" spans="1:19" ht="18.600000000000001" customHeight="1" x14ac:dyDescent="0.35">
      <c r="A85" s="73"/>
      <c r="B85" s="113"/>
      <c r="C85" s="62" t="s">
        <v>192</v>
      </c>
      <c r="D85" s="111">
        <f t="shared" ref="D85:I85" si="2">+D69+D70+D71+D72+D73+D74+D75+D76+D77+D78+D79+D80+D81+D82+D83+D84</f>
        <v>0</v>
      </c>
      <c r="E85" s="111">
        <f t="shared" si="2"/>
        <v>1</v>
      </c>
      <c r="F85" s="111">
        <f t="shared" si="2"/>
        <v>1</v>
      </c>
      <c r="G85" s="111">
        <f t="shared" si="2"/>
        <v>4</v>
      </c>
      <c r="H85" s="111">
        <f t="shared" si="2"/>
        <v>0</v>
      </c>
      <c r="I85" s="111">
        <f t="shared" si="2"/>
        <v>0</v>
      </c>
      <c r="J85" s="72"/>
      <c r="K85" s="76"/>
      <c r="L85" s="111">
        <f t="shared" ref="L85:Q85" si="3">+L69+L70+L71+L72+L73+L74+L75+L76+L77+L78+L79+L80+L81+L82+L83+L84</f>
        <v>0</v>
      </c>
      <c r="M85" s="111">
        <f t="shared" si="3"/>
        <v>5</v>
      </c>
      <c r="N85" s="111">
        <f t="shared" si="3"/>
        <v>1</v>
      </c>
      <c r="O85" s="111">
        <f t="shared" si="3"/>
        <v>4</v>
      </c>
      <c r="P85" s="111">
        <f t="shared" si="3"/>
        <v>0</v>
      </c>
      <c r="Q85" s="111">
        <f t="shared" si="3"/>
        <v>0</v>
      </c>
      <c r="R85" s="111">
        <f>SUM(D85:Q85)</f>
        <v>16</v>
      </c>
      <c r="S85" s="62"/>
    </row>
    <row r="86" spans="1:19" ht="18.600000000000001" customHeight="1" x14ac:dyDescent="0.35">
      <c r="A86" s="754" t="s">
        <v>199</v>
      </c>
      <c r="B86" s="754"/>
      <c r="C86" s="754"/>
      <c r="D86" s="754"/>
      <c r="E86" s="754"/>
      <c r="F86" s="754"/>
      <c r="G86" s="754"/>
      <c r="H86" s="754"/>
      <c r="I86" s="754"/>
      <c r="J86" s="754"/>
      <c r="K86" s="754"/>
      <c r="L86" s="754"/>
      <c r="M86" s="754"/>
      <c r="N86" s="754"/>
      <c r="O86" s="754"/>
      <c r="P86" s="754"/>
      <c r="Q86" s="754"/>
      <c r="R86" s="754"/>
      <c r="S86" s="754"/>
    </row>
    <row r="87" spans="1:19" s="63" customFormat="1" ht="18.600000000000001" customHeight="1" x14ac:dyDescent="0.35">
      <c r="A87" s="755" t="s">
        <v>193</v>
      </c>
      <c r="B87" s="758" t="s">
        <v>177</v>
      </c>
      <c r="C87" s="759"/>
      <c r="D87" s="759"/>
      <c r="E87" s="759"/>
      <c r="F87" s="759"/>
      <c r="G87" s="759"/>
      <c r="H87" s="759"/>
      <c r="I87" s="759"/>
      <c r="J87" s="760"/>
      <c r="K87" s="109"/>
      <c r="L87" s="759" t="s">
        <v>178</v>
      </c>
      <c r="M87" s="759"/>
      <c r="N87" s="759"/>
      <c r="O87" s="759"/>
      <c r="P87" s="759"/>
      <c r="Q87" s="759"/>
      <c r="R87" s="74"/>
      <c r="S87" s="70"/>
    </row>
    <row r="88" spans="1:19" s="63" customFormat="1" ht="18.600000000000001" customHeight="1" x14ac:dyDescent="0.35">
      <c r="A88" s="756"/>
      <c r="B88" s="761" t="s">
        <v>179</v>
      </c>
      <c r="C88" s="763" t="s">
        <v>30</v>
      </c>
      <c r="D88" s="106" t="s">
        <v>472</v>
      </c>
      <c r="E88" s="106" t="s">
        <v>474</v>
      </c>
      <c r="F88" s="106" t="s">
        <v>476</v>
      </c>
      <c r="G88" s="106" t="s">
        <v>478</v>
      </c>
      <c r="H88" s="106" t="s">
        <v>480</v>
      </c>
      <c r="I88" s="106" t="s">
        <v>482</v>
      </c>
      <c r="J88" s="101" t="s">
        <v>443</v>
      </c>
      <c r="K88" s="65"/>
      <c r="L88" s="106" t="s">
        <v>472</v>
      </c>
      <c r="M88" s="106" t="s">
        <v>474</v>
      </c>
      <c r="N88" s="106" t="s">
        <v>476</v>
      </c>
      <c r="O88" s="106" t="s">
        <v>478</v>
      </c>
      <c r="P88" s="106" t="s">
        <v>480</v>
      </c>
      <c r="Q88" s="106" t="s">
        <v>482</v>
      </c>
      <c r="R88" s="66" t="s">
        <v>192</v>
      </c>
      <c r="S88" s="64" t="s">
        <v>5</v>
      </c>
    </row>
    <row r="89" spans="1:19" ht="18.600000000000001" customHeight="1" x14ac:dyDescent="0.35">
      <c r="A89" s="757"/>
      <c r="B89" s="762"/>
      <c r="C89" s="764"/>
      <c r="D89" s="117" t="s">
        <v>473</v>
      </c>
      <c r="E89" s="117" t="s">
        <v>475</v>
      </c>
      <c r="F89" s="117" t="s">
        <v>477</v>
      </c>
      <c r="G89" s="117" t="s">
        <v>479</v>
      </c>
      <c r="H89" s="117" t="s">
        <v>481</v>
      </c>
      <c r="I89" s="117" t="s">
        <v>483</v>
      </c>
      <c r="J89" s="102"/>
      <c r="K89" s="67"/>
      <c r="L89" s="117" t="s">
        <v>484</v>
      </c>
      <c r="M89" s="117" t="s">
        <v>485</v>
      </c>
      <c r="N89" s="117" t="s">
        <v>486</v>
      </c>
      <c r="O89" s="117" t="s">
        <v>487</v>
      </c>
      <c r="P89" s="117" t="s">
        <v>473</v>
      </c>
      <c r="Q89" s="117" t="s">
        <v>488</v>
      </c>
      <c r="R89" s="66" t="s">
        <v>194</v>
      </c>
      <c r="S89" s="89"/>
    </row>
    <row r="90" spans="1:19" ht="18.600000000000001" customHeight="1" x14ac:dyDescent="0.35">
      <c r="A90" s="79" t="s">
        <v>200</v>
      </c>
      <c r="B90" s="99" t="s">
        <v>201</v>
      </c>
      <c r="C90" s="100" t="s">
        <v>195</v>
      </c>
      <c r="D90" s="75"/>
      <c r="E90" s="75"/>
      <c r="F90" s="75"/>
      <c r="G90" s="75">
        <v>1</v>
      </c>
      <c r="H90" s="75"/>
      <c r="I90" s="75"/>
      <c r="J90" s="72"/>
      <c r="K90" s="76"/>
      <c r="L90" s="75"/>
      <c r="M90" s="75"/>
      <c r="N90" s="75"/>
      <c r="O90" s="75"/>
      <c r="P90" s="75"/>
      <c r="Q90" s="75"/>
      <c r="R90" s="111"/>
      <c r="S90" s="69" t="s">
        <v>196</v>
      </c>
    </row>
    <row r="91" spans="1:19" ht="18.600000000000001" customHeight="1" x14ac:dyDescent="0.35">
      <c r="A91" s="79">
        <v>2</v>
      </c>
      <c r="B91" s="99" t="s">
        <v>202</v>
      </c>
      <c r="C91" s="100" t="s">
        <v>195</v>
      </c>
      <c r="D91" s="75"/>
      <c r="E91" s="75">
        <v>1</v>
      </c>
      <c r="F91" s="75"/>
      <c r="G91" s="75"/>
      <c r="H91" s="75"/>
      <c r="I91" s="75"/>
      <c r="J91" s="72"/>
      <c r="K91" s="76"/>
      <c r="L91" s="75"/>
      <c r="M91" s="75"/>
      <c r="N91" s="75"/>
      <c r="O91" s="75"/>
      <c r="P91" s="75"/>
      <c r="Q91" s="75"/>
      <c r="R91" s="111"/>
      <c r="S91" s="69" t="s">
        <v>196</v>
      </c>
    </row>
    <row r="92" spans="1:19" s="96" customFormat="1" ht="18.600000000000001" customHeight="1" x14ac:dyDescent="0.35">
      <c r="A92" s="118" t="s">
        <v>203</v>
      </c>
      <c r="B92" s="119" t="s">
        <v>204</v>
      </c>
      <c r="C92" s="83" t="s">
        <v>197</v>
      </c>
      <c r="D92" s="77"/>
      <c r="E92" s="77"/>
      <c r="F92" s="77"/>
      <c r="G92" s="77"/>
      <c r="H92" s="77"/>
      <c r="I92" s="77"/>
      <c r="J92" s="103"/>
      <c r="K92" s="95"/>
      <c r="L92" s="120">
        <v>1</v>
      </c>
      <c r="M92" s="120"/>
      <c r="N92" s="120"/>
      <c r="O92" s="120"/>
      <c r="P92" s="120"/>
      <c r="Q92" s="120"/>
      <c r="R92" s="77"/>
      <c r="S92" s="84" t="s">
        <v>205</v>
      </c>
    </row>
    <row r="93" spans="1:19" s="96" customFormat="1" ht="18.600000000000001" customHeight="1" x14ac:dyDescent="0.35">
      <c r="A93" s="118" t="s">
        <v>206</v>
      </c>
      <c r="B93" s="119" t="s">
        <v>207</v>
      </c>
      <c r="C93" s="83" t="s">
        <v>197</v>
      </c>
      <c r="D93" s="77"/>
      <c r="E93" s="77"/>
      <c r="F93" s="77"/>
      <c r="G93" s="77"/>
      <c r="H93" s="77"/>
      <c r="I93" s="77"/>
      <c r="J93" s="103"/>
      <c r="K93" s="95"/>
      <c r="L93" s="120"/>
      <c r="M93" s="120">
        <v>1</v>
      </c>
      <c r="N93" s="120"/>
      <c r="O93" s="120"/>
      <c r="P93" s="120"/>
      <c r="Q93" s="120"/>
      <c r="R93" s="77"/>
      <c r="S93" s="84" t="s">
        <v>205</v>
      </c>
    </row>
    <row r="94" spans="1:19" s="96" customFormat="1" ht="18.600000000000001" customHeight="1" x14ac:dyDescent="0.35">
      <c r="A94" s="118" t="s">
        <v>208</v>
      </c>
      <c r="B94" s="119" t="s">
        <v>209</v>
      </c>
      <c r="C94" s="83" t="s">
        <v>197</v>
      </c>
      <c r="D94" s="77"/>
      <c r="E94" s="77"/>
      <c r="F94" s="77"/>
      <c r="G94" s="77">
        <v>1</v>
      </c>
      <c r="H94" s="77"/>
      <c r="I94" s="77"/>
      <c r="J94" s="103"/>
      <c r="K94" s="95"/>
      <c r="L94" s="120"/>
      <c r="M94" s="120"/>
      <c r="N94" s="120"/>
      <c r="O94" s="120"/>
      <c r="P94" s="120"/>
      <c r="Q94" s="120"/>
      <c r="R94" s="77"/>
      <c r="S94" s="84" t="s">
        <v>205</v>
      </c>
    </row>
    <row r="95" spans="1:19" ht="18.600000000000001" customHeight="1" x14ac:dyDescent="0.35">
      <c r="A95" s="79" t="s">
        <v>210</v>
      </c>
      <c r="B95" s="114" t="s">
        <v>211</v>
      </c>
      <c r="C95" s="62" t="s">
        <v>197</v>
      </c>
      <c r="D95" s="111"/>
      <c r="E95" s="111"/>
      <c r="F95" s="111">
        <v>1</v>
      </c>
      <c r="G95" s="111"/>
      <c r="H95" s="111"/>
      <c r="I95" s="111"/>
      <c r="J95" s="72"/>
      <c r="K95" s="76"/>
      <c r="L95" s="111"/>
      <c r="M95" s="111"/>
      <c r="N95" s="111"/>
      <c r="O95" s="111"/>
      <c r="P95" s="111"/>
      <c r="Q95" s="111"/>
      <c r="R95" s="111"/>
      <c r="S95" s="115" t="s">
        <v>205</v>
      </c>
    </row>
    <row r="96" spans="1:19" ht="18.600000000000001" customHeight="1" x14ac:dyDescent="0.35">
      <c r="A96" s="79" t="s">
        <v>212</v>
      </c>
      <c r="B96" s="114" t="s">
        <v>213</v>
      </c>
      <c r="C96" s="62" t="s">
        <v>197</v>
      </c>
      <c r="D96" s="111"/>
      <c r="E96" s="111">
        <v>1</v>
      </c>
      <c r="F96" s="111"/>
      <c r="G96" s="111"/>
      <c r="H96" s="111"/>
      <c r="I96" s="111"/>
      <c r="J96" s="72"/>
      <c r="K96" s="76"/>
      <c r="L96" s="111"/>
      <c r="M96" s="111"/>
      <c r="N96" s="111"/>
      <c r="O96" s="111"/>
      <c r="P96" s="111"/>
      <c r="Q96" s="111"/>
      <c r="R96" s="111"/>
      <c r="S96" s="115" t="s">
        <v>205</v>
      </c>
    </row>
    <row r="97" spans="1:19" ht="18.600000000000001" customHeight="1" x14ac:dyDescent="0.35">
      <c r="A97" s="79" t="s">
        <v>214</v>
      </c>
      <c r="B97" s="114" t="s">
        <v>215</v>
      </c>
      <c r="C97" s="62" t="s">
        <v>197</v>
      </c>
      <c r="D97" s="111"/>
      <c r="E97" s="111"/>
      <c r="F97" s="111">
        <v>1</v>
      </c>
      <c r="G97" s="111"/>
      <c r="H97" s="111"/>
      <c r="I97" s="111"/>
      <c r="J97" s="72"/>
      <c r="K97" s="76"/>
      <c r="L97" s="111"/>
      <c r="M97" s="111"/>
      <c r="N97" s="111"/>
      <c r="O97" s="111"/>
      <c r="P97" s="111"/>
      <c r="Q97" s="111"/>
      <c r="R97" s="111"/>
      <c r="S97" s="115" t="s">
        <v>205</v>
      </c>
    </row>
    <row r="98" spans="1:19" ht="18.600000000000001" customHeight="1" x14ac:dyDescent="0.35">
      <c r="A98" s="79" t="s">
        <v>216</v>
      </c>
      <c r="B98" s="114" t="s">
        <v>217</v>
      </c>
      <c r="C98" s="62" t="s">
        <v>197</v>
      </c>
      <c r="D98" s="111"/>
      <c r="E98" s="111">
        <v>1</v>
      </c>
      <c r="F98" s="111"/>
      <c r="G98" s="111"/>
      <c r="H98" s="111"/>
      <c r="I98" s="111"/>
      <c r="J98" s="72"/>
      <c r="K98" s="76"/>
      <c r="L98" s="111"/>
      <c r="M98" s="111"/>
      <c r="N98" s="111"/>
      <c r="O98" s="111"/>
      <c r="P98" s="111"/>
      <c r="Q98" s="111"/>
      <c r="R98" s="111"/>
      <c r="S98" s="115" t="s">
        <v>205</v>
      </c>
    </row>
    <row r="99" spans="1:19" ht="18.600000000000001" customHeight="1" x14ac:dyDescent="0.35">
      <c r="A99" s="79" t="s">
        <v>218</v>
      </c>
      <c r="B99" s="114" t="s">
        <v>219</v>
      </c>
      <c r="C99" s="62" t="s">
        <v>197</v>
      </c>
      <c r="D99" s="111"/>
      <c r="E99" s="111"/>
      <c r="F99" s="111"/>
      <c r="G99" s="111"/>
      <c r="H99" s="111"/>
      <c r="I99" s="111"/>
      <c r="J99" s="72"/>
      <c r="K99" s="76"/>
      <c r="L99" s="111"/>
      <c r="M99" s="111">
        <v>1</v>
      </c>
      <c r="N99" s="111"/>
      <c r="O99" s="111"/>
      <c r="P99" s="111"/>
      <c r="Q99" s="111"/>
      <c r="R99" s="111"/>
      <c r="S99" s="115" t="s">
        <v>205</v>
      </c>
    </row>
    <row r="100" spans="1:19" ht="18.600000000000001" customHeight="1" x14ac:dyDescent="0.35">
      <c r="A100" s="79" t="s">
        <v>220</v>
      </c>
      <c r="B100" s="114" t="s">
        <v>221</v>
      </c>
      <c r="C100" s="62" t="s">
        <v>197</v>
      </c>
      <c r="D100" s="111"/>
      <c r="E100" s="111"/>
      <c r="F100" s="111"/>
      <c r="G100" s="111">
        <v>1</v>
      </c>
      <c r="H100" s="111"/>
      <c r="I100" s="111"/>
      <c r="J100" s="72"/>
      <c r="K100" s="76"/>
      <c r="L100" s="111"/>
      <c r="M100" s="111"/>
      <c r="N100" s="111"/>
      <c r="O100" s="111"/>
      <c r="P100" s="111"/>
      <c r="Q100" s="111"/>
      <c r="R100" s="111"/>
      <c r="S100" s="115" t="s">
        <v>205</v>
      </c>
    </row>
    <row r="101" spans="1:19" ht="18.600000000000001" customHeight="1" x14ac:dyDescent="0.35">
      <c r="A101" s="79" t="s">
        <v>222</v>
      </c>
      <c r="B101" s="114" t="s">
        <v>223</v>
      </c>
      <c r="C101" s="62" t="s">
        <v>197</v>
      </c>
      <c r="D101" s="111"/>
      <c r="E101" s="111"/>
      <c r="F101" s="111">
        <v>1</v>
      </c>
      <c r="G101" s="111"/>
      <c r="H101" s="111"/>
      <c r="I101" s="111"/>
      <c r="J101" s="72"/>
      <c r="K101" s="76"/>
      <c r="L101" s="111"/>
      <c r="M101" s="111"/>
      <c r="N101" s="111"/>
      <c r="O101" s="111"/>
      <c r="P101" s="111"/>
      <c r="Q101" s="111"/>
      <c r="R101" s="111"/>
      <c r="S101" s="115" t="s">
        <v>205</v>
      </c>
    </row>
    <row r="102" spans="1:19" s="96" customFormat="1" ht="18.600000000000001" customHeight="1" x14ac:dyDescent="0.35">
      <c r="A102" s="118" t="s">
        <v>224</v>
      </c>
      <c r="B102" s="94" t="s">
        <v>225</v>
      </c>
      <c r="C102" s="83" t="s">
        <v>197</v>
      </c>
      <c r="D102" s="77"/>
      <c r="E102" s="77"/>
      <c r="F102" s="77"/>
      <c r="G102" s="77"/>
      <c r="H102" s="77"/>
      <c r="I102" s="77"/>
      <c r="J102" s="103"/>
      <c r="K102" s="95"/>
      <c r="L102" s="77"/>
      <c r="M102" s="77"/>
      <c r="N102" s="77"/>
      <c r="O102" s="77">
        <v>1</v>
      </c>
      <c r="P102" s="77"/>
      <c r="Q102" s="77"/>
      <c r="R102" s="77"/>
      <c r="S102" s="86" t="s">
        <v>226</v>
      </c>
    </row>
    <row r="103" spans="1:19" s="96" customFormat="1" ht="18.600000000000001" customHeight="1" x14ac:dyDescent="0.35">
      <c r="A103" s="118" t="s">
        <v>227</v>
      </c>
      <c r="B103" s="94" t="s">
        <v>228</v>
      </c>
      <c r="C103" s="83" t="s">
        <v>197</v>
      </c>
      <c r="D103" s="77"/>
      <c r="E103" s="77"/>
      <c r="F103" s="77"/>
      <c r="G103" s="77"/>
      <c r="H103" s="77"/>
      <c r="I103" s="77"/>
      <c r="J103" s="103"/>
      <c r="K103" s="95"/>
      <c r="L103" s="77"/>
      <c r="M103" s="77"/>
      <c r="N103" s="77"/>
      <c r="O103" s="77"/>
      <c r="P103" s="77">
        <v>1</v>
      </c>
      <c r="Q103" s="77"/>
      <c r="R103" s="77"/>
      <c r="S103" s="86" t="s">
        <v>226</v>
      </c>
    </row>
    <row r="104" spans="1:19" s="96" customFormat="1" ht="18.600000000000001" customHeight="1" x14ac:dyDescent="0.35">
      <c r="A104" s="118" t="s">
        <v>229</v>
      </c>
      <c r="B104" s="94" t="s">
        <v>230</v>
      </c>
      <c r="C104" s="83" t="s">
        <v>197</v>
      </c>
      <c r="D104" s="77"/>
      <c r="E104" s="77"/>
      <c r="F104" s="77"/>
      <c r="G104" s="77"/>
      <c r="H104" s="77"/>
      <c r="I104" s="77"/>
      <c r="J104" s="103"/>
      <c r="K104" s="95"/>
      <c r="L104" s="77"/>
      <c r="M104" s="77"/>
      <c r="N104" s="77"/>
      <c r="O104" s="77"/>
      <c r="P104" s="77">
        <v>1</v>
      </c>
      <c r="Q104" s="77"/>
      <c r="R104" s="77"/>
      <c r="S104" s="86" t="s">
        <v>226</v>
      </c>
    </row>
    <row r="105" spans="1:19" s="96" customFormat="1" ht="18.600000000000001" customHeight="1" x14ac:dyDescent="0.35">
      <c r="A105" s="118" t="s">
        <v>231</v>
      </c>
      <c r="B105" s="94" t="s">
        <v>232</v>
      </c>
      <c r="C105" s="83" t="s">
        <v>197</v>
      </c>
      <c r="D105" s="77"/>
      <c r="E105" s="77"/>
      <c r="F105" s="77"/>
      <c r="G105" s="77"/>
      <c r="H105" s="77"/>
      <c r="I105" s="77"/>
      <c r="J105" s="103"/>
      <c r="K105" s="95"/>
      <c r="L105" s="77">
        <v>1</v>
      </c>
      <c r="M105" s="77"/>
      <c r="N105" s="77"/>
      <c r="O105" s="77"/>
      <c r="P105" s="77"/>
      <c r="Q105" s="77"/>
      <c r="R105" s="77"/>
      <c r="S105" s="86" t="s">
        <v>226</v>
      </c>
    </row>
    <row r="106" spans="1:19" s="96" customFormat="1" ht="18.600000000000001" customHeight="1" x14ac:dyDescent="0.35">
      <c r="A106" s="118" t="s">
        <v>233</v>
      </c>
      <c r="B106" s="94" t="s">
        <v>234</v>
      </c>
      <c r="C106" s="83" t="s">
        <v>197</v>
      </c>
      <c r="D106" s="77"/>
      <c r="E106" s="77"/>
      <c r="F106" s="77"/>
      <c r="G106" s="77"/>
      <c r="H106" s="77"/>
      <c r="I106" s="77"/>
      <c r="J106" s="103">
        <v>1</v>
      </c>
      <c r="K106" s="95"/>
      <c r="L106" s="77"/>
      <c r="M106" s="77"/>
      <c r="N106" s="77"/>
      <c r="O106" s="77"/>
      <c r="P106" s="77"/>
      <c r="Q106" s="77"/>
      <c r="R106" s="77"/>
      <c r="S106" s="86" t="s">
        <v>226</v>
      </c>
    </row>
    <row r="107" spans="1:19" s="96" customFormat="1" ht="18.600000000000001" customHeight="1" x14ac:dyDescent="0.35">
      <c r="A107" s="118" t="s">
        <v>235</v>
      </c>
      <c r="B107" s="119" t="s">
        <v>236</v>
      </c>
      <c r="C107" s="83" t="s">
        <v>197</v>
      </c>
      <c r="D107" s="77"/>
      <c r="E107" s="77"/>
      <c r="F107" s="77"/>
      <c r="G107" s="77">
        <v>1</v>
      </c>
      <c r="H107" s="77"/>
      <c r="I107" s="77"/>
      <c r="J107" s="103"/>
      <c r="K107" s="95"/>
      <c r="L107" s="77"/>
      <c r="M107" s="77"/>
      <c r="N107" s="77"/>
      <c r="O107" s="77"/>
      <c r="P107" s="77"/>
      <c r="Q107" s="77"/>
      <c r="R107" s="77"/>
      <c r="S107" s="84" t="s">
        <v>237</v>
      </c>
    </row>
    <row r="108" spans="1:19" s="96" customFormat="1" ht="18.600000000000001" customHeight="1" x14ac:dyDescent="0.35">
      <c r="A108" s="118" t="s">
        <v>238</v>
      </c>
      <c r="B108" s="119" t="s">
        <v>239</v>
      </c>
      <c r="C108" s="83" t="s">
        <v>197</v>
      </c>
      <c r="D108" s="77"/>
      <c r="E108" s="77"/>
      <c r="F108" s="77"/>
      <c r="G108" s="77"/>
      <c r="H108" s="77"/>
      <c r="I108" s="77"/>
      <c r="J108" s="103"/>
      <c r="K108" s="95"/>
      <c r="L108" s="77"/>
      <c r="M108" s="77"/>
      <c r="N108" s="77">
        <v>1</v>
      </c>
      <c r="O108" s="77"/>
      <c r="P108" s="77"/>
      <c r="Q108" s="77"/>
      <c r="R108" s="77"/>
      <c r="S108" s="84" t="s">
        <v>237</v>
      </c>
    </row>
    <row r="109" spans="1:19" ht="18.600000000000001" customHeight="1" x14ac:dyDescent="0.35">
      <c r="A109" s="79" t="s">
        <v>240</v>
      </c>
      <c r="B109" s="114" t="s">
        <v>241</v>
      </c>
      <c r="C109" s="62" t="s">
        <v>197</v>
      </c>
      <c r="D109" s="111"/>
      <c r="E109" s="111"/>
      <c r="F109" s="111"/>
      <c r="G109" s="111"/>
      <c r="H109" s="111">
        <v>1</v>
      </c>
      <c r="I109" s="111"/>
      <c r="J109" s="72"/>
      <c r="K109" s="76"/>
      <c r="L109" s="111"/>
      <c r="M109" s="111"/>
      <c r="N109" s="111"/>
      <c r="O109" s="111"/>
      <c r="P109" s="111"/>
      <c r="Q109" s="111"/>
      <c r="R109" s="111"/>
      <c r="S109" s="115" t="s">
        <v>237</v>
      </c>
    </row>
    <row r="110" spans="1:19" ht="18.600000000000001" customHeight="1" x14ac:dyDescent="0.35">
      <c r="A110" s="79" t="s">
        <v>242</v>
      </c>
      <c r="B110" s="114" t="s">
        <v>243</v>
      </c>
      <c r="C110" s="62" t="s">
        <v>197</v>
      </c>
      <c r="D110" s="111"/>
      <c r="E110" s="111"/>
      <c r="F110" s="111"/>
      <c r="G110" s="111"/>
      <c r="H110" s="111"/>
      <c r="I110" s="111"/>
      <c r="J110" s="72"/>
      <c r="K110" s="76"/>
      <c r="L110" s="111"/>
      <c r="M110" s="111"/>
      <c r="N110" s="111"/>
      <c r="O110" s="111"/>
      <c r="P110" s="111">
        <v>1</v>
      </c>
      <c r="Q110" s="111"/>
      <c r="R110" s="111"/>
      <c r="S110" s="115" t="s">
        <v>237</v>
      </c>
    </row>
    <row r="111" spans="1:19" ht="18.600000000000001" customHeight="1" x14ac:dyDescent="0.35">
      <c r="A111" s="79" t="s">
        <v>244</v>
      </c>
      <c r="B111" s="114" t="s">
        <v>245</v>
      </c>
      <c r="C111" s="62" t="s">
        <v>197</v>
      </c>
      <c r="D111" s="111">
        <v>1</v>
      </c>
      <c r="E111" s="111"/>
      <c r="F111" s="111"/>
      <c r="G111" s="111"/>
      <c r="H111" s="111"/>
      <c r="I111" s="111"/>
      <c r="J111" s="72"/>
      <c r="K111" s="76"/>
      <c r="L111" s="111"/>
      <c r="M111" s="111"/>
      <c r="N111" s="111"/>
      <c r="O111" s="111"/>
      <c r="P111" s="111"/>
      <c r="Q111" s="111"/>
      <c r="R111" s="111"/>
      <c r="S111" s="115" t="s">
        <v>237</v>
      </c>
    </row>
    <row r="112" spans="1:19" ht="18.600000000000001" customHeight="1" x14ac:dyDescent="0.35">
      <c r="A112" s="79" t="s">
        <v>246</v>
      </c>
      <c r="B112" s="114" t="s">
        <v>247</v>
      </c>
      <c r="C112" s="62" t="s">
        <v>197</v>
      </c>
      <c r="D112" s="111"/>
      <c r="E112" s="111"/>
      <c r="F112" s="111"/>
      <c r="G112" s="111"/>
      <c r="H112" s="111"/>
      <c r="I112" s="111"/>
      <c r="J112" s="72"/>
      <c r="K112" s="76"/>
      <c r="L112" s="111"/>
      <c r="M112" s="111"/>
      <c r="N112" s="111"/>
      <c r="O112" s="111">
        <v>1</v>
      </c>
      <c r="P112" s="111"/>
      <c r="Q112" s="111"/>
      <c r="R112" s="111"/>
      <c r="S112" s="115" t="s">
        <v>237</v>
      </c>
    </row>
    <row r="113" spans="1:19" ht="18.600000000000001" customHeight="1" x14ac:dyDescent="0.35">
      <c r="A113" s="79" t="s">
        <v>248</v>
      </c>
      <c r="B113" s="114" t="s">
        <v>249</v>
      </c>
      <c r="C113" s="62" t="s">
        <v>197</v>
      </c>
      <c r="D113" s="111"/>
      <c r="E113" s="111"/>
      <c r="F113" s="111"/>
      <c r="G113" s="111"/>
      <c r="H113" s="111"/>
      <c r="I113" s="111"/>
      <c r="J113" s="72"/>
      <c r="K113" s="76"/>
      <c r="L113" s="111"/>
      <c r="M113" s="111">
        <v>1</v>
      </c>
      <c r="N113" s="111"/>
      <c r="O113" s="111"/>
      <c r="P113" s="111"/>
      <c r="Q113" s="111"/>
      <c r="R113" s="111"/>
      <c r="S113" s="115" t="s">
        <v>237</v>
      </c>
    </row>
    <row r="114" spans="1:19" s="96" customFormat="1" ht="18.600000000000001" customHeight="1" x14ac:dyDescent="0.35">
      <c r="A114" s="118" t="s">
        <v>250</v>
      </c>
      <c r="B114" s="94" t="s">
        <v>251</v>
      </c>
      <c r="C114" s="83" t="s">
        <v>197</v>
      </c>
      <c r="D114" s="103"/>
      <c r="E114" s="103">
        <v>1</v>
      </c>
      <c r="F114" s="103"/>
      <c r="G114" s="103"/>
      <c r="H114" s="103"/>
      <c r="I114" s="103"/>
      <c r="J114" s="103"/>
      <c r="K114" s="95"/>
      <c r="L114" s="103"/>
      <c r="M114" s="103"/>
      <c r="N114" s="103"/>
      <c r="O114" s="103"/>
      <c r="P114" s="103"/>
      <c r="Q114" s="103"/>
      <c r="R114" s="77"/>
      <c r="S114" s="86" t="s">
        <v>252</v>
      </c>
    </row>
    <row r="115" spans="1:19" s="96" customFormat="1" ht="18.600000000000001" customHeight="1" x14ac:dyDescent="0.35">
      <c r="A115" s="118" t="s">
        <v>253</v>
      </c>
      <c r="B115" s="94" t="s">
        <v>254</v>
      </c>
      <c r="C115" s="83" t="s">
        <v>197</v>
      </c>
      <c r="D115" s="103"/>
      <c r="E115" s="103"/>
      <c r="F115" s="103"/>
      <c r="G115" s="103">
        <v>1</v>
      </c>
      <c r="H115" s="103"/>
      <c r="I115" s="103"/>
      <c r="J115" s="103"/>
      <c r="K115" s="95"/>
      <c r="L115" s="103"/>
      <c r="M115" s="103"/>
      <c r="N115" s="103"/>
      <c r="O115" s="103"/>
      <c r="P115" s="103"/>
      <c r="Q115" s="103"/>
      <c r="R115" s="77"/>
      <c r="S115" s="86" t="s">
        <v>252</v>
      </c>
    </row>
    <row r="116" spans="1:19" s="96" customFormat="1" ht="18.600000000000001" customHeight="1" x14ac:dyDescent="0.35">
      <c r="A116" s="118" t="s">
        <v>255</v>
      </c>
      <c r="B116" s="94" t="s">
        <v>256</v>
      </c>
      <c r="C116" s="83" t="s">
        <v>197</v>
      </c>
      <c r="D116" s="103"/>
      <c r="E116" s="103"/>
      <c r="F116" s="103">
        <v>1</v>
      </c>
      <c r="G116" s="103"/>
      <c r="H116" s="103"/>
      <c r="I116" s="103"/>
      <c r="J116" s="103"/>
      <c r="K116" s="95"/>
      <c r="L116" s="103"/>
      <c r="M116" s="103"/>
      <c r="N116" s="103"/>
      <c r="O116" s="103"/>
      <c r="P116" s="103"/>
      <c r="Q116" s="103"/>
      <c r="R116" s="77"/>
      <c r="S116" s="86" t="s">
        <v>252</v>
      </c>
    </row>
    <row r="117" spans="1:19" s="96" customFormat="1" ht="18.600000000000001" customHeight="1" x14ac:dyDescent="0.35">
      <c r="A117" s="118" t="s">
        <v>257</v>
      </c>
      <c r="B117" s="94" t="s">
        <v>258</v>
      </c>
      <c r="C117" s="83" t="s">
        <v>197</v>
      </c>
      <c r="D117" s="103">
        <v>1</v>
      </c>
      <c r="E117" s="103"/>
      <c r="F117" s="103"/>
      <c r="G117" s="103"/>
      <c r="H117" s="103"/>
      <c r="I117" s="103"/>
      <c r="J117" s="103"/>
      <c r="K117" s="95"/>
      <c r="L117" s="103"/>
      <c r="M117" s="103"/>
      <c r="N117" s="103"/>
      <c r="O117" s="103"/>
      <c r="P117" s="103"/>
      <c r="Q117" s="103"/>
      <c r="R117" s="77"/>
      <c r="S117" s="86" t="s">
        <v>252</v>
      </c>
    </row>
    <row r="118" spans="1:19" ht="18.600000000000001" customHeight="1" x14ac:dyDescent="0.35">
      <c r="A118" s="79" t="s">
        <v>259</v>
      </c>
      <c r="B118" s="99" t="s">
        <v>260</v>
      </c>
      <c r="C118" s="62" t="s">
        <v>197</v>
      </c>
      <c r="D118" s="72"/>
      <c r="E118" s="72">
        <v>1</v>
      </c>
      <c r="F118" s="72"/>
      <c r="G118" s="72"/>
      <c r="H118" s="72"/>
      <c r="I118" s="72"/>
      <c r="J118" s="72"/>
      <c r="K118" s="76"/>
      <c r="L118" s="72"/>
      <c r="M118" s="72"/>
      <c r="N118" s="72"/>
      <c r="O118" s="72"/>
      <c r="P118" s="72"/>
      <c r="Q118" s="72"/>
      <c r="R118" s="111"/>
      <c r="S118" s="85" t="s">
        <v>252</v>
      </c>
    </row>
    <row r="119" spans="1:19" ht="18.600000000000001" customHeight="1" x14ac:dyDescent="0.35">
      <c r="A119" s="79" t="s">
        <v>261</v>
      </c>
      <c r="B119" s="99" t="s">
        <v>262</v>
      </c>
      <c r="C119" s="62" t="s">
        <v>197</v>
      </c>
      <c r="D119" s="72"/>
      <c r="E119" s="72">
        <v>1</v>
      </c>
      <c r="F119" s="72"/>
      <c r="G119" s="72"/>
      <c r="H119" s="72"/>
      <c r="I119" s="72"/>
      <c r="J119" s="72"/>
      <c r="K119" s="76"/>
      <c r="L119" s="72"/>
      <c r="M119" s="72"/>
      <c r="N119" s="72"/>
      <c r="O119" s="72"/>
      <c r="P119" s="72"/>
      <c r="Q119" s="72"/>
      <c r="R119" s="111"/>
      <c r="S119" s="85" t="s">
        <v>252</v>
      </c>
    </row>
    <row r="120" spans="1:19" ht="18.600000000000001" customHeight="1" x14ac:dyDescent="0.35">
      <c r="A120" s="79" t="s">
        <v>263</v>
      </c>
      <c r="B120" s="99" t="s">
        <v>264</v>
      </c>
      <c r="C120" s="62" t="s">
        <v>197</v>
      </c>
      <c r="D120" s="72">
        <v>1</v>
      </c>
      <c r="E120" s="72"/>
      <c r="F120" s="72"/>
      <c r="G120" s="72"/>
      <c r="H120" s="72"/>
      <c r="I120" s="72"/>
      <c r="J120" s="72"/>
      <c r="K120" s="76"/>
      <c r="L120" s="72"/>
      <c r="M120" s="72"/>
      <c r="N120" s="72"/>
      <c r="O120" s="72"/>
      <c r="P120" s="72"/>
      <c r="Q120" s="72"/>
      <c r="R120" s="111"/>
      <c r="S120" s="85" t="s">
        <v>252</v>
      </c>
    </row>
    <row r="121" spans="1:19" ht="18.600000000000001" customHeight="1" x14ac:dyDescent="0.35">
      <c r="A121" s="79" t="s">
        <v>265</v>
      </c>
      <c r="B121" s="99" t="s">
        <v>266</v>
      </c>
      <c r="C121" s="62" t="s">
        <v>197</v>
      </c>
      <c r="D121" s="72"/>
      <c r="E121" s="72"/>
      <c r="F121" s="72"/>
      <c r="G121" s="72"/>
      <c r="H121" s="72"/>
      <c r="I121" s="72"/>
      <c r="J121" s="72"/>
      <c r="K121" s="76"/>
      <c r="L121" s="72">
        <v>1</v>
      </c>
      <c r="M121" s="72"/>
      <c r="N121" s="72"/>
      <c r="O121" s="72"/>
      <c r="P121" s="72"/>
      <c r="Q121" s="72"/>
      <c r="R121" s="111"/>
      <c r="S121" s="85" t="s">
        <v>252</v>
      </c>
    </row>
    <row r="122" spans="1:19" s="96" customFormat="1" ht="18.600000000000001" customHeight="1" x14ac:dyDescent="0.35">
      <c r="A122" s="118" t="s">
        <v>267</v>
      </c>
      <c r="B122" s="94" t="s">
        <v>268</v>
      </c>
      <c r="C122" s="83" t="s">
        <v>197</v>
      </c>
      <c r="D122" s="77"/>
      <c r="E122" s="77"/>
      <c r="F122" s="77"/>
      <c r="G122" s="77"/>
      <c r="H122" s="77">
        <v>1</v>
      </c>
      <c r="I122" s="77"/>
      <c r="J122" s="103"/>
      <c r="K122" s="95"/>
      <c r="L122" s="77"/>
      <c r="M122" s="77"/>
      <c r="N122" s="77" t="s">
        <v>269</v>
      </c>
      <c r="O122" s="77"/>
      <c r="P122" s="77"/>
      <c r="Q122" s="77"/>
      <c r="R122" s="77"/>
      <c r="S122" s="86" t="s">
        <v>270</v>
      </c>
    </row>
    <row r="123" spans="1:19" s="96" customFormat="1" ht="18.600000000000001" customHeight="1" x14ac:dyDescent="0.35">
      <c r="A123" s="118" t="s">
        <v>271</v>
      </c>
      <c r="B123" s="94" t="s">
        <v>272</v>
      </c>
      <c r="C123" s="83" t="s">
        <v>197</v>
      </c>
      <c r="D123" s="77"/>
      <c r="E123" s="77"/>
      <c r="F123" s="77"/>
      <c r="G123" s="77" t="s">
        <v>269</v>
      </c>
      <c r="H123" s="77"/>
      <c r="I123" s="77"/>
      <c r="J123" s="103"/>
      <c r="K123" s="95"/>
      <c r="L123" s="77"/>
      <c r="M123" s="77"/>
      <c r="N123" s="77"/>
      <c r="O123" s="77">
        <v>1</v>
      </c>
      <c r="P123" s="77"/>
      <c r="Q123" s="77"/>
      <c r="R123" s="77"/>
      <c r="S123" s="86" t="s">
        <v>270</v>
      </c>
    </row>
    <row r="124" spans="1:19" s="96" customFormat="1" ht="18.600000000000001" customHeight="1" x14ac:dyDescent="0.35">
      <c r="A124" s="118" t="s">
        <v>273</v>
      </c>
      <c r="B124" s="94" t="s">
        <v>274</v>
      </c>
      <c r="C124" s="83" t="s">
        <v>197</v>
      </c>
      <c r="D124" s="77"/>
      <c r="E124" s="77"/>
      <c r="F124" s="77"/>
      <c r="G124" s="77"/>
      <c r="H124" s="77"/>
      <c r="I124" s="77"/>
      <c r="J124" s="103"/>
      <c r="K124" s="95"/>
      <c r="L124" s="77"/>
      <c r="M124" s="77"/>
      <c r="N124" s="77" t="s">
        <v>269</v>
      </c>
      <c r="O124" s="77">
        <v>1</v>
      </c>
      <c r="P124" s="77"/>
      <c r="Q124" s="77"/>
      <c r="R124" s="77"/>
      <c r="S124" s="86" t="s">
        <v>270</v>
      </c>
    </row>
    <row r="125" spans="1:19" ht="18.600000000000001" customHeight="1" x14ac:dyDescent="0.35">
      <c r="A125" s="79" t="s">
        <v>275</v>
      </c>
      <c r="B125" s="99" t="s">
        <v>276</v>
      </c>
      <c r="C125" s="62" t="s">
        <v>197</v>
      </c>
      <c r="D125" s="111"/>
      <c r="E125" s="111"/>
      <c r="F125" s="111"/>
      <c r="G125" s="111"/>
      <c r="H125" s="111" t="s">
        <v>269</v>
      </c>
      <c r="I125" s="111"/>
      <c r="J125" s="72"/>
      <c r="K125" s="76"/>
      <c r="L125" s="111">
        <v>1</v>
      </c>
      <c r="M125" s="111"/>
      <c r="N125" s="111"/>
      <c r="O125" s="111"/>
      <c r="P125" s="111"/>
      <c r="Q125" s="111"/>
      <c r="R125" s="111"/>
      <c r="S125" s="85" t="s">
        <v>270</v>
      </c>
    </row>
    <row r="126" spans="1:19" ht="18.600000000000001" customHeight="1" x14ac:dyDescent="0.35">
      <c r="A126" s="79" t="s">
        <v>277</v>
      </c>
      <c r="B126" s="99" t="s">
        <v>278</v>
      </c>
      <c r="C126" s="62" t="s">
        <v>197</v>
      </c>
      <c r="D126" s="111"/>
      <c r="E126" s="111"/>
      <c r="F126" s="111"/>
      <c r="G126" s="111"/>
      <c r="H126" s="111"/>
      <c r="I126" s="111"/>
      <c r="J126" s="72"/>
      <c r="K126" s="76"/>
      <c r="L126" s="111">
        <v>1</v>
      </c>
      <c r="M126" s="111"/>
      <c r="N126" s="111"/>
      <c r="O126" s="111"/>
      <c r="P126" s="111" t="s">
        <v>269</v>
      </c>
      <c r="Q126" s="111"/>
      <c r="R126" s="111"/>
      <c r="S126" s="85" t="s">
        <v>270</v>
      </c>
    </row>
    <row r="127" spans="1:19" ht="18.600000000000001" customHeight="1" x14ac:dyDescent="0.35">
      <c r="A127" s="79" t="s">
        <v>279</v>
      </c>
      <c r="B127" s="114" t="s">
        <v>280</v>
      </c>
      <c r="C127" s="62" t="s">
        <v>197</v>
      </c>
      <c r="D127" s="111"/>
      <c r="E127" s="111"/>
      <c r="F127" s="111">
        <v>1</v>
      </c>
      <c r="G127" s="111"/>
      <c r="H127" s="111"/>
      <c r="I127" s="111"/>
      <c r="J127" s="72"/>
      <c r="K127" s="76"/>
      <c r="L127" s="111"/>
      <c r="M127" s="111"/>
      <c r="N127" s="111"/>
      <c r="O127" s="111"/>
      <c r="P127" s="111"/>
      <c r="Q127" s="111"/>
      <c r="R127" s="111"/>
      <c r="S127" s="115" t="s">
        <v>281</v>
      </c>
    </row>
    <row r="128" spans="1:19" s="96" customFormat="1" ht="18.600000000000001" customHeight="1" x14ac:dyDescent="0.35">
      <c r="A128" s="118" t="s">
        <v>282</v>
      </c>
      <c r="B128" s="119" t="s">
        <v>283</v>
      </c>
      <c r="C128" s="83" t="s">
        <v>197</v>
      </c>
      <c r="D128" s="77"/>
      <c r="E128" s="77"/>
      <c r="F128" s="77">
        <v>1</v>
      </c>
      <c r="G128" s="77"/>
      <c r="H128" s="77"/>
      <c r="I128" s="77"/>
      <c r="J128" s="103"/>
      <c r="K128" s="95"/>
      <c r="L128" s="77"/>
      <c r="M128" s="77"/>
      <c r="N128" s="77"/>
      <c r="O128" s="77"/>
      <c r="P128" s="77"/>
      <c r="Q128" s="77"/>
      <c r="R128" s="77"/>
      <c r="S128" s="84" t="s">
        <v>281</v>
      </c>
    </row>
    <row r="129" spans="1:19" s="96" customFormat="1" ht="18.600000000000001" customHeight="1" x14ac:dyDescent="0.35">
      <c r="A129" s="118" t="s">
        <v>284</v>
      </c>
      <c r="B129" s="119" t="s">
        <v>285</v>
      </c>
      <c r="C129" s="83" t="s">
        <v>197</v>
      </c>
      <c r="D129" s="77"/>
      <c r="E129" s="77"/>
      <c r="F129" s="77">
        <v>1</v>
      </c>
      <c r="G129" s="77"/>
      <c r="H129" s="77"/>
      <c r="I129" s="77"/>
      <c r="J129" s="103"/>
      <c r="K129" s="95"/>
      <c r="L129" s="77"/>
      <c r="M129" s="77"/>
      <c r="N129" s="77"/>
      <c r="O129" s="77"/>
      <c r="P129" s="77"/>
      <c r="Q129" s="77"/>
      <c r="R129" s="77"/>
      <c r="S129" s="84" t="s">
        <v>281</v>
      </c>
    </row>
    <row r="130" spans="1:19" s="96" customFormat="1" ht="18.600000000000001" customHeight="1" x14ac:dyDescent="0.35">
      <c r="A130" s="118" t="s">
        <v>286</v>
      </c>
      <c r="B130" s="119" t="s">
        <v>287</v>
      </c>
      <c r="C130" s="83" t="s">
        <v>197</v>
      </c>
      <c r="D130" s="77"/>
      <c r="E130" s="77"/>
      <c r="F130" s="77"/>
      <c r="G130" s="77"/>
      <c r="H130" s="77"/>
      <c r="I130" s="77"/>
      <c r="J130" s="103"/>
      <c r="K130" s="95"/>
      <c r="L130" s="77"/>
      <c r="M130" s="77"/>
      <c r="N130" s="77"/>
      <c r="O130" s="77"/>
      <c r="P130" s="77">
        <v>1</v>
      </c>
      <c r="Q130" s="77"/>
      <c r="R130" s="77"/>
      <c r="S130" s="84" t="s">
        <v>281</v>
      </c>
    </row>
    <row r="131" spans="1:19" s="96" customFormat="1" ht="18.600000000000001" customHeight="1" x14ac:dyDescent="0.35">
      <c r="A131" s="118" t="s">
        <v>288</v>
      </c>
      <c r="B131" s="119" t="s">
        <v>289</v>
      </c>
      <c r="C131" s="83" t="s">
        <v>197</v>
      </c>
      <c r="D131" s="77"/>
      <c r="E131" s="77"/>
      <c r="F131" s="77">
        <v>1</v>
      </c>
      <c r="G131" s="77"/>
      <c r="H131" s="77"/>
      <c r="I131" s="77"/>
      <c r="J131" s="103"/>
      <c r="K131" s="95"/>
      <c r="L131" s="77"/>
      <c r="M131" s="77"/>
      <c r="N131" s="77"/>
      <c r="O131" s="77"/>
      <c r="P131" s="77"/>
      <c r="Q131" s="77"/>
      <c r="R131" s="77"/>
      <c r="S131" s="84" t="s">
        <v>281</v>
      </c>
    </row>
    <row r="132" spans="1:19" ht="18.600000000000001" customHeight="1" x14ac:dyDescent="0.35">
      <c r="A132" s="79" t="s">
        <v>290</v>
      </c>
      <c r="B132" s="114" t="s">
        <v>291</v>
      </c>
      <c r="C132" s="62" t="s">
        <v>197</v>
      </c>
      <c r="D132" s="111"/>
      <c r="E132" s="111"/>
      <c r="F132" s="111">
        <v>1</v>
      </c>
      <c r="G132" s="111"/>
      <c r="H132" s="111"/>
      <c r="I132" s="111"/>
      <c r="J132" s="72"/>
      <c r="K132" s="76"/>
      <c r="L132" s="111"/>
      <c r="M132" s="111"/>
      <c r="N132" s="111"/>
      <c r="O132" s="111"/>
      <c r="P132" s="111"/>
      <c r="Q132" s="111"/>
      <c r="R132" s="111"/>
      <c r="S132" s="115" t="s">
        <v>281</v>
      </c>
    </row>
    <row r="133" spans="1:19" ht="18.600000000000001" customHeight="1" x14ac:dyDescent="0.35">
      <c r="A133" s="79" t="s">
        <v>292</v>
      </c>
      <c r="B133" s="114" t="s">
        <v>293</v>
      </c>
      <c r="C133" s="62" t="s">
        <v>197</v>
      </c>
      <c r="D133" s="111"/>
      <c r="E133" s="111"/>
      <c r="F133" s="111"/>
      <c r="G133" s="111"/>
      <c r="H133" s="111"/>
      <c r="I133" s="111"/>
      <c r="J133" s="72"/>
      <c r="K133" s="76"/>
      <c r="L133" s="111"/>
      <c r="M133" s="111">
        <v>1</v>
      </c>
      <c r="N133" s="111"/>
      <c r="O133" s="111"/>
      <c r="P133" s="111"/>
      <c r="Q133" s="111"/>
      <c r="R133" s="111"/>
      <c r="S133" s="115" t="s">
        <v>281</v>
      </c>
    </row>
    <row r="134" spans="1:19" s="96" customFormat="1" ht="18.600000000000001" customHeight="1" x14ac:dyDescent="0.35">
      <c r="A134" s="118" t="s">
        <v>294</v>
      </c>
      <c r="B134" s="119" t="s">
        <v>295</v>
      </c>
      <c r="C134" s="83" t="s">
        <v>197</v>
      </c>
      <c r="D134" s="77"/>
      <c r="E134" s="77"/>
      <c r="F134" s="77"/>
      <c r="G134" s="77"/>
      <c r="H134" s="77"/>
      <c r="I134" s="77"/>
      <c r="J134" s="103"/>
      <c r="K134" s="95"/>
      <c r="L134" s="77">
        <v>1</v>
      </c>
      <c r="M134" s="77"/>
      <c r="N134" s="77"/>
      <c r="O134" s="77"/>
      <c r="P134" s="77"/>
      <c r="Q134" s="77"/>
      <c r="R134" s="77"/>
      <c r="S134" s="84" t="s">
        <v>281</v>
      </c>
    </row>
    <row r="135" spans="1:19" ht="18.600000000000001" customHeight="1" x14ac:dyDescent="0.35">
      <c r="A135" s="79" t="s">
        <v>296</v>
      </c>
      <c r="B135" s="114" t="s">
        <v>297</v>
      </c>
      <c r="C135" s="62" t="s">
        <v>197</v>
      </c>
      <c r="D135" s="111"/>
      <c r="E135" s="111"/>
      <c r="F135" s="111">
        <v>1</v>
      </c>
      <c r="G135" s="111"/>
      <c r="H135" s="111"/>
      <c r="I135" s="111"/>
      <c r="J135" s="72"/>
      <c r="K135" s="76"/>
      <c r="L135" s="111"/>
      <c r="M135" s="111"/>
      <c r="N135" s="111"/>
      <c r="O135" s="111"/>
      <c r="P135" s="111"/>
      <c r="Q135" s="111"/>
      <c r="R135" s="111"/>
      <c r="S135" s="115" t="s">
        <v>281</v>
      </c>
    </row>
    <row r="136" spans="1:19" s="96" customFormat="1" ht="18.600000000000001" customHeight="1" x14ac:dyDescent="0.35">
      <c r="A136" s="118" t="s">
        <v>298</v>
      </c>
      <c r="B136" s="119" t="s">
        <v>299</v>
      </c>
      <c r="C136" s="83" t="s">
        <v>197</v>
      </c>
      <c r="D136" s="77"/>
      <c r="E136" s="77"/>
      <c r="F136" s="77">
        <v>1</v>
      </c>
      <c r="G136" s="77"/>
      <c r="H136" s="77"/>
      <c r="I136" s="77"/>
      <c r="J136" s="103"/>
      <c r="K136" s="95"/>
      <c r="L136" s="77"/>
      <c r="M136" s="77"/>
      <c r="N136" s="77"/>
      <c r="O136" s="77"/>
      <c r="P136" s="77"/>
      <c r="Q136" s="77"/>
      <c r="R136" s="77"/>
      <c r="S136" s="84" t="s">
        <v>300</v>
      </c>
    </row>
    <row r="137" spans="1:19" s="96" customFormat="1" ht="18.600000000000001" customHeight="1" x14ac:dyDescent="0.35">
      <c r="A137" s="118" t="s">
        <v>301</v>
      </c>
      <c r="B137" s="94" t="s">
        <v>302</v>
      </c>
      <c r="C137" s="83" t="s">
        <v>197</v>
      </c>
      <c r="D137" s="77"/>
      <c r="E137" s="77"/>
      <c r="F137" s="77" t="s">
        <v>269</v>
      </c>
      <c r="G137" s="77"/>
      <c r="H137" s="77"/>
      <c r="I137" s="77"/>
      <c r="J137" s="103"/>
      <c r="K137" s="95"/>
      <c r="L137" s="77"/>
      <c r="M137" s="77"/>
      <c r="N137" s="77">
        <v>1</v>
      </c>
      <c r="O137" s="77"/>
      <c r="P137" s="77"/>
      <c r="Q137" s="77"/>
      <c r="R137" s="77"/>
      <c r="S137" s="84" t="s">
        <v>300</v>
      </c>
    </row>
    <row r="138" spans="1:19" s="96" customFormat="1" ht="18.600000000000001" customHeight="1" x14ac:dyDescent="0.35">
      <c r="A138" s="118" t="s">
        <v>303</v>
      </c>
      <c r="B138" s="94" t="s">
        <v>304</v>
      </c>
      <c r="C138" s="83" t="s">
        <v>197</v>
      </c>
      <c r="D138" s="77"/>
      <c r="E138" s="77">
        <v>1</v>
      </c>
      <c r="F138" s="77"/>
      <c r="G138" s="77"/>
      <c r="H138" s="77"/>
      <c r="I138" s="77"/>
      <c r="J138" s="103"/>
      <c r="K138" s="95"/>
      <c r="L138" s="77"/>
      <c r="M138" s="77" t="s">
        <v>269</v>
      </c>
      <c r="N138" s="77"/>
      <c r="O138" s="77"/>
      <c r="P138" s="77"/>
      <c r="Q138" s="77"/>
      <c r="R138" s="77"/>
      <c r="S138" s="84" t="s">
        <v>300</v>
      </c>
    </row>
    <row r="139" spans="1:19" s="96" customFormat="1" ht="18.600000000000001" customHeight="1" x14ac:dyDescent="0.35">
      <c r="A139" s="118" t="s">
        <v>305</v>
      </c>
      <c r="B139" s="94" t="s">
        <v>306</v>
      </c>
      <c r="C139" s="83" t="s">
        <v>197</v>
      </c>
      <c r="D139" s="77"/>
      <c r="E139" s="77"/>
      <c r="F139" s="77">
        <v>1</v>
      </c>
      <c r="G139" s="77"/>
      <c r="H139" s="77"/>
      <c r="I139" s="77"/>
      <c r="J139" s="103"/>
      <c r="K139" s="95"/>
      <c r="L139" s="77"/>
      <c r="M139" s="77"/>
      <c r="N139" s="77"/>
      <c r="O139" s="77"/>
      <c r="P139" s="77"/>
      <c r="Q139" s="77"/>
      <c r="R139" s="77"/>
      <c r="S139" s="86" t="s">
        <v>307</v>
      </c>
    </row>
    <row r="140" spans="1:19" s="96" customFormat="1" ht="18.600000000000001" customHeight="1" x14ac:dyDescent="0.35">
      <c r="A140" s="118" t="s">
        <v>308</v>
      </c>
      <c r="B140" s="94" t="s">
        <v>309</v>
      </c>
      <c r="C140" s="83" t="s">
        <v>197</v>
      </c>
      <c r="D140" s="77"/>
      <c r="E140" s="77"/>
      <c r="F140" s="77" t="s">
        <v>269</v>
      </c>
      <c r="G140" s="77"/>
      <c r="H140" s="77"/>
      <c r="I140" s="77"/>
      <c r="J140" s="103"/>
      <c r="K140" s="95"/>
      <c r="L140" s="77"/>
      <c r="M140" s="77">
        <v>1</v>
      </c>
      <c r="N140" s="77"/>
      <c r="O140" s="77"/>
      <c r="P140" s="77"/>
      <c r="Q140" s="77"/>
      <c r="R140" s="77"/>
      <c r="S140" s="86" t="s">
        <v>307</v>
      </c>
    </row>
    <row r="141" spans="1:19" ht="18.600000000000001" customHeight="1" x14ac:dyDescent="0.35">
      <c r="A141" s="79" t="s">
        <v>310</v>
      </c>
      <c r="B141" s="99" t="s">
        <v>311</v>
      </c>
      <c r="C141" s="62" t="s">
        <v>197</v>
      </c>
      <c r="D141" s="111"/>
      <c r="E141" s="111"/>
      <c r="F141" s="111"/>
      <c r="G141" s="111"/>
      <c r="H141" s="111"/>
      <c r="I141" s="111"/>
      <c r="J141" s="72"/>
      <c r="K141" s="76"/>
      <c r="L141" s="111"/>
      <c r="M141" s="111" t="s">
        <v>269</v>
      </c>
      <c r="N141" s="111">
        <v>1</v>
      </c>
      <c r="O141" s="111"/>
      <c r="P141" s="111"/>
      <c r="Q141" s="111"/>
      <c r="R141" s="111"/>
      <c r="S141" s="85" t="s">
        <v>307</v>
      </c>
    </row>
    <row r="142" spans="1:19" s="96" customFormat="1" ht="18.600000000000001" customHeight="1" x14ac:dyDescent="0.35">
      <c r="A142" s="118" t="s">
        <v>312</v>
      </c>
      <c r="B142" s="94" t="s">
        <v>313</v>
      </c>
      <c r="C142" s="83" t="s">
        <v>197</v>
      </c>
      <c r="D142" s="77"/>
      <c r="E142" s="77"/>
      <c r="F142" s="77">
        <v>1</v>
      </c>
      <c r="G142" s="77"/>
      <c r="H142" s="77"/>
      <c r="I142" s="77"/>
      <c r="J142" s="103"/>
      <c r="K142" s="95"/>
      <c r="L142" s="77"/>
      <c r="M142" s="77"/>
      <c r="N142" s="77"/>
      <c r="O142" s="77"/>
      <c r="P142" s="77"/>
      <c r="Q142" s="77"/>
      <c r="R142" s="77"/>
      <c r="S142" s="86" t="s">
        <v>314</v>
      </c>
    </row>
    <row r="143" spans="1:19" s="96" customFormat="1" ht="18.600000000000001" customHeight="1" x14ac:dyDescent="0.35">
      <c r="A143" s="118" t="s">
        <v>315</v>
      </c>
      <c r="B143" s="94" t="s">
        <v>316</v>
      </c>
      <c r="C143" s="83" t="s">
        <v>197</v>
      </c>
      <c r="D143" s="77"/>
      <c r="E143" s="77"/>
      <c r="F143" s="77"/>
      <c r="G143" s="77"/>
      <c r="H143" s="77"/>
      <c r="I143" s="77"/>
      <c r="J143" s="103"/>
      <c r="K143" s="95"/>
      <c r="L143" s="77"/>
      <c r="M143" s="77">
        <v>1</v>
      </c>
      <c r="N143" s="77"/>
      <c r="O143" s="77"/>
      <c r="P143" s="77"/>
      <c r="Q143" s="77"/>
      <c r="R143" s="77"/>
      <c r="S143" s="86" t="s">
        <v>314</v>
      </c>
    </row>
    <row r="144" spans="1:19" ht="18.600000000000001" customHeight="1" x14ac:dyDescent="0.35">
      <c r="A144" s="79" t="s">
        <v>317</v>
      </c>
      <c r="B144" s="99" t="s">
        <v>318</v>
      </c>
      <c r="C144" s="62" t="s">
        <v>197</v>
      </c>
      <c r="D144" s="111"/>
      <c r="E144" s="111"/>
      <c r="F144" s="111">
        <v>1</v>
      </c>
      <c r="G144" s="111"/>
      <c r="H144" s="111"/>
      <c r="I144" s="111"/>
      <c r="J144" s="72"/>
      <c r="K144" s="76"/>
      <c r="L144" s="111"/>
      <c r="M144" s="111"/>
      <c r="N144" s="111"/>
      <c r="O144" s="111"/>
      <c r="P144" s="111"/>
      <c r="Q144" s="111"/>
      <c r="R144" s="111"/>
      <c r="S144" s="85" t="s">
        <v>314</v>
      </c>
    </row>
    <row r="145" spans="1:19" s="126" customFormat="1" ht="18.600000000000001" customHeight="1" x14ac:dyDescent="0.35">
      <c r="A145" s="121" t="s">
        <v>319</v>
      </c>
      <c r="B145" s="93" t="s">
        <v>320</v>
      </c>
      <c r="C145" s="90" t="s">
        <v>197</v>
      </c>
      <c r="D145" s="122"/>
      <c r="E145" s="122">
        <v>1</v>
      </c>
      <c r="F145" s="122"/>
      <c r="G145" s="122"/>
      <c r="H145" s="97"/>
      <c r="I145" s="97"/>
      <c r="J145" s="123"/>
      <c r="K145" s="124"/>
      <c r="L145" s="97"/>
      <c r="M145" s="97"/>
      <c r="N145" s="97"/>
      <c r="O145" s="97"/>
      <c r="P145" s="97"/>
      <c r="Q145" s="97"/>
      <c r="R145" s="97"/>
      <c r="S145" s="125" t="s">
        <v>321</v>
      </c>
    </row>
    <row r="146" spans="1:19" s="126" customFormat="1" ht="18.600000000000001" customHeight="1" x14ac:dyDescent="0.35">
      <c r="A146" s="121" t="s">
        <v>322</v>
      </c>
      <c r="B146" s="93" t="s">
        <v>323</v>
      </c>
      <c r="C146" s="90" t="s">
        <v>197</v>
      </c>
      <c r="D146" s="122"/>
      <c r="E146" s="122"/>
      <c r="F146" s="122"/>
      <c r="G146" s="122"/>
      <c r="H146" s="97"/>
      <c r="I146" s="97"/>
      <c r="J146" s="123"/>
      <c r="K146" s="124"/>
      <c r="L146" s="97"/>
      <c r="M146" s="97"/>
      <c r="N146" s="97">
        <v>1</v>
      </c>
      <c r="O146" s="97"/>
      <c r="P146" s="97"/>
      <c r="Q146" s="97"/>
      <c r="R146" s="97"/>
      <c r="S146" s="125" t="s">
        <v>321</v>
      </c>
    </row>
    <row r="147" spans="1:19" ht="18.600000000000001" customHeight="1" x14ac:dyDescent="0.35">
      <c r="A147" s="79" t="s">
        <v>324</v>
      </c>
      <c r="B147" s="114" t="s">
        <v>325</v>
      </c>
      <c r="C147" s="62" t="s">
        <v>197</v>
      </c>
      <c r="D147" s="75"/>
      <c r="E147" s="111">
        <v>1</v>
      </c>
      <c r="F147" s="75"/>
      <c r="G147" s="75"/>
      <c r="H147" s="111"/>
      <c r="I147" s="111"/>
      <c r="J147" s="72"/>
      <c r="K147" s="76"/>
      <c r="L147" s="111"/>
      <c r="M147" s="111"/>
      <c r="N147" s="111"/>
      <c r="O147" s="111"/>
      <c r="P147" s="111"/>
      <c r="Q147" s="111"/>
      <c r="R147" s="111"/>
      <c r="S147" s="115" t="s">
        <v>321</v>
      </c>
    </row>
    <row r="148" spans="1:19" ht="18.600000000000001" customHeight="1" x14ac:dyDescent="0.35">
      <c r="A148" s="79" t="s">
        <v>326</v>
      </c>
      <c r="B148" s="99" t="s">
        <v>327</v>
      </c>
      <c r="C148" s="62" t="s">
        <v>197</v>
      </c>
      <c r="D148" s="111"/>
      <c r="E148" s="111"/>
      <c r="F148" s="111">
        <v>1</v>
      </c>
      <c r="G148" s="111"/>
      <c r="H148" s="111"/>
      <c r="I148" s="111"/>
      <c r="J148" s="72"/>
      <c r="K148" s="76"/>
      <c r="L148" s="111"/>
      <c r="M148" s="111"/>
      <c r="N148" s="111"/>
      <c r="O148" s="111"/>
      <c r="P148" s="111"/>
      <c r="Q148" s="111"/>
      <c r="R148" s="111"/>
      <c r="S148" s="85" t="s">
        <v>328</v>
      </c>
    </row>
    <row r="149" spans="1:19" ht="18.600000000000001" customHeight="1" x14ac:dyDescent="0.35">
      <c r="A149" s="79" t="s">
        <v>329</v>
      </c>
      <c r="B149" s="99" t="s">
        <v>330</v>
      </c>
      <c r="C149" s="62" t="s">
        <v>197</v>
      </c>
      <c r="D149" s="111"/>
      <c r="E149" s="111"/>
      <c r="F149" s="111"/>
      <c r="G149" s="111">
        <v>1</v>
      </c>
      <c r="H149" s="111"/>
      <c r="I149" s="111"/>
      <c r="J149" s="72"/>
      <c r="K149" s="76"/>
      <c r="L149" s="111"/>
      <c r="M149" s="111"/>
      <c r="N149" s="111"/>
      <c r="O149" s="111"/>
      <c r="P149" s="111"/>
      <c r="Q149" s="111"/>
      <c r="R149" s="111"/>
      <c r="S149" s="85" t="s">
        <v>328</v>
      </c>
    </row>
    <row r="150" spans="1:19" ht="18.600000000000001" customHeight="1" x14ac:dyDescent="0.35">
      <c r="A150" s="79" t="s">
        <v>331</v>
      </c>
      <c r="B150" s="114" t="s">
        <v>332</v>
      </c>
      <c r="C150" s="62" t="s">
        <v>197</v>
      </c>
      <c r="D150" s="111"/>
      <c r="E150" s="111"/>
      <c r="F150" s="111"/>
      <c r="G150" s="111">
        <v>1</v>
      </c>
      <c r="H150" s="111"/>
      <c r="I150" s="111"/>
      <c r="J150" s="72"/>
      <c r="K150" s="76"/>
      <c r="L150" s="111"/>
      <c r="M150" s="111"/>
      <c r="N150" s="111"/>
      <c r="O150" s="111"/>
      <c r="P150" s="111"/>
      <c r="Q150" s="111"/>
      <c r="R150" s="111"/>
      <c r="S150" s="85" t="s">
        <v>328</v>
      </c>
    </row>
    <row r="151" spans="1:19" ht="18.600000000000001" customHeight="1" x14ac:dyDescent="0.35">
      <c r="A151" s="767" t="s">
        <v>192</v>
      </c>
      <c r="B151" s="768"/>
      <c r="C151" s="769"/>
      <c r="D151" s="111">
        <f>SUM(D90:D150)</f>
        <v>3</v>
      </c>
      <c r="E151" s="111">
        <f t="shared" ref="E151:Q151" si="4">SUM(E90:E150)</f>
        <v>9</v>
      </c>
      <c r="F151" s="111">
        <f t="shared" si="4"/>
        <v>15</v>
      </c>
      <c r="G151" s="111">
        <f t="shared" si="4"/>
        <v>7</v>
      </c>
      <c r="H151" s="111">
        <f t="shared" si="4"/>
        <v>2</v>
      </c>
      <c r="I151" s="111">
        <f t="shared" si="4"/>
        <v>0</v>
      </c>
      <c r="J151" s="72">
        <f t="shared" si="4"/>
        <v>1</v>
      </c>
      <c r="K151" s="111">
        <f t="shared" si="4"/>
        <v>0</v>
      </c>
      <c r="L151" s="111">
        <f t="shared" si="4"/>
        <v>6</v>
      </c>
      <c r="M151" s="111">
        <f t="shared" si="4"/>
        <v>6</v>
      </c>
      <c r="N151" s="111">
        <f t="shared" si="4"/>
        <v>4</v>
      </c>
      <c r="O151" s="111">
        <f t="shared" si="4"/>
        <v>4</v>
      </c>
      <c r="P151" s="111">
        <f t="shared" si="4"/>
        <v>4</v>
      </c>
      <c r="Q151" s="111">
        <f t="shared" si="4"/>
        <v>0</v>
      </c>
      <c r="R151" s="74">
        <f>SUM(D151:Q151)</f>
        <v>61</v>
      </c>
      <c r="S151" s="116"/>
    </row>
    <row r="152" spans="1:19" ht="18.600000000000001" customHeight="1" x14ac:dyDescent="0.35">
      <c r="A152" s="754" t="s">
        <v>333</v>
      </c>
      <c r="B152" s="754"/>
      <c r="C152" s="754"/>
      <c r="D152" s="754"/>
      <c r="E152" s="754"/>
      <c r="F152" s="754"/>
      <c r="G152" s="754"/>
      <c r="H152" s="754"/>
      <c r="I152" s="754"/>
      <c r="J152" s="754"/>
      <c r="K152" s="754"/>
      <c r="L152" s="754"/>
      <c r="M152" s="754"/>
      <c r="N152" s="754"/>
      <c r="O152" s="754"/>
      <c r="P152" s="754"/>
      <c r="Q152" s="754"/>
      <c r="R152" s="754"/>
      <c r="S152" s="754"/>
    </row>
    <row r="153" spans="1:19" s="63" customFormat="1" ht="18.600000000000001" customHeight="1" x14ac:dyDescent="0.35">
      <c r="A153" s="755" t="s">
        <v>193</v>
      </c>
      <c r="B153" s="758" t="s">
        <v>177</v>
      </c>
      <c r="C153" s="759"/>
      <c r="D153" s="759"/>
      <c r="E153" s="759"/>
      <c r="F153" s="759"/>
      <c r="G153" s="759"/>
      <c r="H153" s="759"/>
      <c r="I153" s="759"/>
      <c r="J153" s="760"/>
      <c r="K153" s="109"/>
      <c r="L153" s="759" t="s">
        <v>178</v>
      </c>
      <c r="M153" s="759"/>
      <c r="N153" s="759"/>
      <c r="O153" s="759"/>
      <c r="P153" s="759"/>
      <c r="Q153" s="759"/>
      <c r="R153" s="74"/>
      <c r="S153" s="70"/>
    </row>
    <row r="154" spans="1:19" s="63" customFormat="1" ht="18.600000000000001" customHeight="1" x14ac:dyDescent="0.35">
      <c r="A154" s="756"/>
      <c r="B154" s="761" t="s">
        <v>179</v>
      </c>
      <c r="C154" s="763" t="s">
        <v>30</v>
      </c>
      <c r="D154" s="106" t="s">
        <v>472</v>
      </c>
      <c r="E154" s="106" t="s">
        <v>474</v>
      </c>
      <c r="F154" s="106" t="s">
        <v>476</v>
      </c>
      <c r="G154" s="106" t="s">
        <v>478</v>
      </c>
      <c r="H154" s="106" t="s">
        <v>480</v>
      </c>
      <c r="I154" s="106" t="s">
        <v>482</v>
      </c>
      <c r="J154" s="101" t="s">
        <v>443</v>
      </c>
      <c r="K154" s="65"/>
      <c r="L154" s="106" t="s">
        <v>472</v>
      </c>
      <c r="M154" s="106" t="s">
        <v>474</v>
      </c>
      <c r="N154" s="106" t="s">
        <v>476</v>
      </c>
      <c r="O154" s="106" t="s">
        <v>478</v>
      </c>
      <c r="P154" s="106" t="s">
        <v>480</v>
      </c>
      <c r="Q154" s="106" t="s">
        <v>482</v>
      </c>
      <c r="R154" s="66" t="s">
        <v>192</v>
      </c>
      <c r="S154" s="64" t="s">
        <v>5</v>
      </c>
    </row>
    <row r="155" spans="1:19" ht="18.600000000000001" customHeight="1" x14ac:dyDescent="0.35">
      <c r="A155" s="757"/>
      <c r="B155" s="762"/>
      <c r="C155" s="764"/>
      <c r="D155" s="117" t="s">
        <v>473</v>
      </c>
      <c r="E155" s="117" t="s">
        <v>475</v>
      </c>
      <c r="F155" s="117" t="s">
        <v>477</v>
      </c>
      <c r="G155" s="117" t="s">
        <v>479</v>
      </c>
      <c r="H155" s="117" t="s">
        <v>481</v>
      </c>
      <c r="I155" s="117" t="s">
        <v>483</v>
      </c>
      <c r="J155" s="102"/>
      <c r="K155" s="67"/>
      <c r="L155" s="117" t="s">
        <v>484</v>
      </c>
      <c r="M155" s="117" t="s">
        <v>485</v>
      </c>
      <c r="N155" s="117" t="s">
        <v>486</v>
      </c>
      <c r="O155" s="117" t="s">
        <v>487</v>
      </c>
      <c r="P155" s="117" t="s">
        <v>473</v>
      </c>
      <c r="Q155" s="117" t="s">
        <v>488</v>
      </c>
      <c r="R155" s="66" t="s">
        <v>194</v>
      </c>
      <c r="S155" s="89"/>
    </row>
    <row r="156" spans="1:19" ht="18.600000000000001" customHeight="1" x14ac:dyDescent="0.35">
      <c r="A156" s="98" t="s">
        <v>200</v>
      </c>
      <c r="B156" s="99" t="s">
        <v>429</v>
      </c>
      <c r="C156" s="100" t="s">
        <v>195</v>
      </c>
      <c r="D156" s="75"/>
      <c r="E156" s="75"/>
      <c r="F156" s="75">
        <v>1</v>
      </c>
      <c r="G156" s="75"/>
      <c r="H156" s="75"/>
      <c r="I156" s="75"/>
      <c r="J156" s="72"/>
      <c r="K156" s="76"/>
      <c r="L156" s="75"/>
      <c r="M156" s="75"/>
      <c r="N156" s="75"/>
      <c r="O156" s="75"/>
      <c r="P156" s="75"/>
      <c r="Q156" s="75"/>
      <c r="R156" s="111"/>
      <c r="S156" s="69" t="s">
        <v>196</v>
      </c>
    </row>
    <row r="157" spans="1:19" ht="18.600000000000001" customHeight="1" x14ac:dyDescent="0.35">
      <c r="A157" s="98">
        <f>A156+1</f>
        <v>2</v>
      </c>
      <c r="B157" s="99" t="s">
        <v>428</v>
      </c>
      <c r="C157" s="100" t="s">
        <v>195</v>
      </c>
      <c r="D157" s="75"/>
      <c r="E157" s="75"/>
      <c r="F157" s="75"/>
      <c r="G157" s="75"/>
      <c r="H157" s="75"/>
      <c r="I157" s="75"/>
      <c r="J157" s="72"/>
      <c r="K157" s="76"/>
      <c r="L157" s="75"/>
      <c r="M157" s="75"/>
      <c r="N157" s="75">
        <v>1</v>
      </c>
      <c r="O157" s="75"/>
      <c r="P157" s="75"/>
      <c r="Q157" s="75"/>
      <c r="R157" s="111"/>
      <c r="S157" s="69" t="s">
        <v>196</v>
      </c>
    </row>
    <row r="158" spans="1:19" s="96" customFormat="1" ht="18.600000000000001" customHeight="1" x14ac:dyDescent="0.35">
      <c r="A158" s="131">
        <f t="shared" ref="A158:A177" si="5">A157+1</f>
        <v>3</v>
      </c>
      <c r="B158" s="94" t="s">
        <v>431</v>
      </c>
      <c r="C158" s="83" t="s">
        <v>197</v>
      </c>
      <c r="D158" s="120"/>
      <c r="E158" s="120"/>
      <c r="F158" s="120"/>
      <c r="G158" s="120"/>
      <c r="H158" s="120"/>
      <c r="I158" s="120"/>
      <c r="J158" s="103"/>
      <c r="K158" s="95"/>
      <c r="L158" s="120"/>
      <c r="M158" s="120">
        <v>1</v>
      </c>
      <c r="N158" s="120"/>
      <c r="O158" s="120"/>
      <c r="P158" s="120"/>
      <c r="Q158" s="120"/>
      <c r="R158" s="77"/>
      <c r="S158" s="128"/>
    </row>
    <row r="159" spans="1:19" s="96" customFormat="1" ht="18.600000000000001" customHeight="1" x14ac:dyDescent="0.35">
      <c r="A159" s="131">
        <f t="shared" si="5"/>
        <v>4</v>
      </c>
      <c r="B159" s="119" t="s">
        <v>432</v>
      </c>
      <c r="C159" s="83" t="s">
        <v>197</v>
      </c>
      <c r="D159" s="120"/>
      <c r="E159" s="120"/>
      <c r="F159" s="120"/>
      <c r="G159" s="120"/>
      <c r="H159" s="120"/>
      <c r="I159" s="120"/>
      <c r="J159" s="103"/>
      <c r="K159" s="95"/>
      <c r="L159" s="120">
        <v>1</v>
      </c>
      <c r="M159" s="120"/>
      <c r="N159" s="120"/>
      <c r="O159" s="120"/>
      <c r="P159" s="120"/>
      <c r="Q159" s="120"/>
      <c r="R159" s="77"/>
      <c r="S159" s="84"/>
    </row>
    <row r="160" spans="1:19" ht="18.600000000000001" customHeight="1" x14ac:dyDescent="0.35">
      <c r="A160" s="98">
        <f t="shared" si="5"/>
        <v>5</v>
      </c>
      <c r="B160" s="114" t="s">
        <v>433</v>
      </c>
      <c r="C160" s="62" t="s">
        <v>197</v>
      </c>
      <c r="D160" s="111"/>
      <c r="E160" s="111"/>
      <c r="F160" s="111"/>
      <c r="G160" s="111"/>
      <c r="H160" s="111">
        <v>1</v>
      </c>
      <c r="I160" s="111"/>
      <c r="J160" s="72"/>
      <c r="K160" s="76"/>
      <c r="L160" s="75"/>
      <c r="M160" s="75"/>
      <c r="N160" s="75"/>
      <c r="O160" s="75"/>
      <c r="P160" s="75"/>
      <c r="Q160" s="75"/>
      <c r="R160" s="111"/>
      <c r="S160" s="115"/>
    </row>
    <row r="161" spans="1:19" ht="18.600000000000001" customHeight="1" x14ac:dyDescent="0.35">
      <c r="A161" s="98">
        <f t="shared" si="5"/>
        <v>6</v>
      </c>
      <c r="B161" s="114" t="s">
        <v>434</v>
      </c>
      <c r="C161" s="62" t="s">
        <v>197</v>
      </c>
      <c r="D161" s="111"/>
      <c r="E161" s="111">
        <v>1</v>
      </c>
      <c r="F161" s="111"/>
      <c r="G161" s="111"/>
      <c r="H161" s="111"/>
      <c r="I161" s="111"/>
      <c r="J161" s="72"/>
      <c r="K161" s="76"/>
      <c r="L161" s="75"/>
      <c r="M161" s="75"/>
      <c r="N161" s="75"/>
      <c r="O161" s="75"/>
      <c r="P161" s="75"/>
      <c r="Q161" s="75"/>
      <c r="R161" s="111"/>
      <c r="S161" s="115"/>
    </row>
    <row r="162" spans="1:19" ht="18.600000000000001" customHeight="1" x14ac:dyDescent="0.35">
      <c r="A162" s="98">
        <f t="shared" si="5"/>
        <v>7</v>
      </c>
      <c r="B162" s="114" t="s">
        <v>435</v>
      </c>
      <c r="C162" s="62" t="s">
        <v>197</v>
      </c>
      <c r="D162" s="111"/>
      <c r="E162" s="111"/>
      <c r="F162" s="111"/>
      <c r="G162" s="111"/>
      <c r="H162" s="111">
        <v>1</v>
      </c>
      <c r="I162" s="111"/>
      <c r="J162" s="72"/>
      <c r="K162" s="76"/>
      <c r="L162" s="111"/>
      <c r="M162" s="111"/>
      <c r="N162" s="111"/>
      <c r="O162" s="111"/>
      <c r="P162" s="111"/>
      <c r="Q162" s="111"/>
      <c r="R162" s="111"/>
      <c r="S162" s="115"/>
    </row>
    <row r="163" spans="1:19" s="96" customFormat="1" ht="18.600000000000001" customHeight="1" x14ac:dyDescent="0.35">
      <c r="A163" s="131">
        <f t="shared" si="5"/>
        <v>8</v>
      </c>
      <c r="B163" s="119" t="s">
        <v>436</v>
      </c>
      <c r="C163" s="83" t="s">
        <v>197</v>
      </c>
      <c r="D163" s="77"/>
      <c r="E163" s="77"/>
      <c r="F163" s="77">
        <v>1</v>
      </c>
      <c r="G163" s="77"/>
      <c r="H163" s="77"/>
      <c r="I163" s="77"/>
      <c r="J163" s="103"/>
      <c r="K163" s="95"/>
      <c r="L163" s="77"/>
      <c r="M163" s="77"/>
      <c r="N163" s="77"/>
      <c r="O163" s="77"/>
      <c r="P163" s="77"/>
      <c r="Q163" s="77"/>
      <c r="R163" s="77"/>
      <c r="S163" s="84"/>
    </row>
    <row r="164" spans="1:19" ht="18.600000000000001" customHeight="1" x14ac:dyDescent="0.35">
      <c r="A164" s="98">
        <f t="shared" si="5"/>
        <v>9</v>
      </c>
      <c r="B164" s="114" t="s">
        <v>437</v>
      </c>
      <c r="C164" s="62" t="s">
        <v>197</v>
      </c>
      <c r="D164" s="111"/>
      <c r="E164" s="111"/>
      <c r="F164" s="111"/>
      <c r="G164" s="111"/>
      <c r="H164" s="111"/>
      <c r="I164" s="111"/>
      <c r="J164" s="72"/>
      <c r="K164" s="76"/>
      <c r="L164" s="111"/>
      <c r="M164" s="111"/>
      <c r="N164" s="111">
        <v>1</v>
      </c>
      <c r="O164" s="111"/>
      <c r="P164" s="111"/>
      <c r="Q164" s="111"/>
      <c r="R164" s="111"/>
      <c r="S164" s="115"/>
    </row>
    <row r="165" spans="1:19" s="96" customFormat="1" ht="18.600000000000001" customHeight="1" x14ac:dyDescent="0.35">
      <c r="A165" s="131">
        <f t="shared" si="5"/>
        <v>10</v>
      </c>
      <c r="B165" s="119" t="s">
        <v>438</v>
      </c>
      <c r="C165" s="83" t="s">
        <v>197</v>
      </c>
      <c r="D165" s="77"/>
      <c r="E165" s="77"/>
      <c r="F165" s="77">
        <v>1</v>
      </c>
      <c r="G165" s="77"/>
      <c r="H165" s="77"/>
      <c r="I165" s="77"/>
      <c r="J165" s="103"/>
      <c r="K165" s="95"/>
      <c r="L165" s="77"/>
      <c r="M165" s="77"/>
      <c r="N165" s="77"/>
      <c r="O165" s="77"/>
      <c r="P165" s="77"/>
      <c r="Q165" s="77"/>
      <c r="R165" s="77"/>
      <c r="S165" s="84"/>
    </row>
    <row r="166" spans="1:19" s="96" customFormat="1" ht="18.600000000000001" customHeight="1" x14ac:dyDescent="0.35">
      <c r="A166" s="131">
        <f t="shared" si="5"/>
        <v>11</v>
      </c>
      <c r="B166" s="119" t="s">
        <v>439</v>
      </c>
      <c r="C166" s="83" t="s">
        <v>197</v>
      </c>
      <c r="D166" s="77"/>
      <c r="E166" s="77"/>
      <c r="F166" s="77"/>
      <c r="G166" s="77"/>
      <c r="H166" s="77"/>
      <c r="I166" s="77"/>
      <c r="J166" s="103"/>
      <c r="K166" s="95"/>
      <c r="L166" s="77"/>
      <c r="M166" s="77">
        <v>1</v>
      </c>
      <c r="N166" s="77"/>
      <c r="O166" s="77"/>
      <c r="P166" s="77"/>
      <c r="Q166" s="77"/>
      <c r="R166" s="77"/>
      <c r="S166" s="84"/>
    </row>
    <row r="167" spans="1:19" ht="18.600000000000001" customHeight="1" x14ac:dyDescent="0.35">
      <c r="A167" s="98">
        <f t="shared" si="5"/>
        <v>12</v>
      </c>
      <c r="B167" s="114" t="s">
        <v>334</v>
      </c>
      <c r="C167" s="62" t="s">
        <v>197</v>
      </c>
      <c r="D167" s="111"/>
      <c r="E167" s="111">
        <v>1</v>
      </c>
      <c r="F167" s="111"/>
      <c r="G167" s="111"/>
      <c r="H167" s="111"/>
      <c r="I167" s="111"/>
      <c r="J167" s="72"/>
      <c r="K167" s="76"/>
      <c r="L167" s="111"/>
      <c r="M167" s="111"/>
      <c r="N167" s="111"/>
      <c r="O167" s="111"/>
      <c r="P167" s="111"/>
      <c r="Q167" s="111"/>
      <c r="R167" s="111"/>
      <c r="S167" s="115"/>
    </row>
    <row r="168" spans="1:19" s="96" customFormat="1" ht="18.600000000000001" customHeight="1" x14ac:dyDescent="0.35">
      <c r="A168" s="131">
        <f t="shared" si="5"/>
        <v>13</v>
      </c>
      <c r="B168" s="119" t="s">
        <v>335</v>
      </c>
      <c r="C168" s="83" t="s">
        <v>197</v>
      </c>
      <c r="D168" s="77"/>
      <c r="E168" s="77"/>
      <c r="F168" s="77"/>
      <c r="G168" s="77"/>
      <c r="H168" s="77"/>
      <c r="I168" s="77"/>
      <c r="J168" s="103"/>
      <c r="K168" s="95"/>
      <c r="L168" s="77"/>
      <c r="M168" s="77"/>
      <c r="N168" s="77"/>
      <c r="O168" s="77"/>
      <c r="P168" s="77">
        <v>1</v>
      </c>
      <c r="Q168" s="77"/>
      <c r="R168" s="77"/>
      <c r="S168" s="86"/>
    </row>
    <row r="169" spans="1:19" ht="18.600000000000001" customHeight="1" x14ac:dyDescent="0.35">
      <c r="A169" s="98">
        <f t="shared" si="5"/>
        <v>14</v>
      </c>
      <c r="B169" s="99" t="s">
        <v>336</v>
      </c>
      <c r="C169" s="62" t="s">
        <v>197</v>
      </c>
      <c r="D169" s="111"/>
      <c r="E169" s="111"/>
      <c r="F169" s="111">
        <v>1</v>
      </c>
      <c r="G169" s="111"/>
      <c r="H169" s="111"/>
      <c r="I169" s="111"/>
      <c r="J169" s="72"/>
      <c r="K169" s="76"/>
      <c r="L169" s="111"/>
      <c r="M169" s="111"/>
      <c r="N169" s="111"/>
      <c r="O169" s="111"/>
      <c r="P169" s="111"/>
      <c r="Q169" s="111"/>
      <c r="R169" s="111"/>
      <c r="S169" s="85"/>
    </row>
    <row r="170" spans="1:19" s="96" customFormat="1" ht="18.600000000000001" customHeight="1" x14ac:dyDescent="0.35">
      <c r="A170" s="131">
        <f t="shared" si="5"/>
        <v>15</v>
      </c>
      <c r="B170" s="94" t="s">
        <v>440</v>
      </c>
      <c r="C170" s="83" t="s">
        <v>197</v>
      </c>
      <c r="D170" s="77"/>
      <c r="E170" s="77" t="s">
        <v>442</v>
      </c>
      <c r="F170" s="77"/>
      <c r="G170" s="77"/>
      <c r="H170" s="77"/>
      <c r="I170" s="77"/>
      <c r="J170" s="103"/>
      <c r="K170" s="95"/>
      <c r="L170" s="77"/>
      <c r="M170" s="77">
        <v>1</v>
      </c>
      <c r="N170" s="77"/>
      <c r="O170" s="77"/>
      <c r="P170" s="77"/>
      <c r="Q170" s="77"/>
      <c r="R170" s="77"/>
      <c r="S170" s="84"/>
    </row>
    <row r="171" spans="1:19" ht="18.600000000000001" customHeight="1" x14ac:dyDescent="0.35">
      <c r="A171" s="98">
        <f t="shared" si="5"/>
        <v>16</v>
      </c>
      <c r="B171" s="114" t="s">
        <v>337</v>
      </c>
      <c r="C171" s="62" t="s">
        <v>197</v>
      </c>
      <c r="D171" s="111"/>
      <c r="E171" s="111"/>
      <c r="F171" s="111"/>
      <c r="G171" s="111"/>
      <c r="H171" s="111"/>
      <c r="I171" s="111"/>
      <c r="J171" s="72"/>
      <c r="K171" s="76"/>
      <c r="L171" s="111">
        <v>1</v>
      </c>
      <c r="M171" s="111"/>
      <c r="N171" s="111"/>
      <c r="O171" s="111"/>
      <c r="P171" s="111"/>
      <c r="Q171" s="111"/>
      <c r="R171" s="111"/>
      <c r="S171" s="85"/>
    </row>
    <row r="172" spans="1:19" s="96" customFormat="1" ht="18.600000000000001" customHeight="1" x14ac:dyDescent="0.35">
      <c r="A172" s="131">
        <f t="shared" si="5"/>
        <v>17</v>
      </c>
      <c r="B172" s="94" t="s">
        <v>338</v>
      </c>
      <c r="C172" s="83" t="s">
        <v>197</v>
      </c>
      <c r="D172" s="77"/>
      <c r="E172" s="77" t="s">
        <v>442</v>
      </c>
      <c r="F172" s="77"/>
      <c r="G172" s="77"/>
      <c r="H172" s="77"/>
      <c r="I172" s="77"/>
      <c r="J172" s="103"/>
      <c r="K172" s="95"/>
      <c r="L172" s="77"/>
      <c r="M172" s="77">
        <v>1</v>
      </c>
      <c r="N172" s="77"/>
      <c r="O172" s="77"/>
      <c r="P172" s="77"/>
      <c r="Q172" s="77"/>
      <c r="R172" s="77"/>
      <c r="S172" s="86"/>
    </row>
    <row r="173" spans="1:19" s="96" customFormat="1" ht="18.600000000000001" customHeight="1" x14ac:dyDescent="0.35">
      <c r="A173" s="131">
        <f t="shared" si="5"/>
        <v>18</v>
      </c>
      <c r="B173" s="94" t="s">
        <v>339</v>
      </c>
      <c r="C173" s="83" t="s">
        <v>197</v>
      </c>
      <c r="D173" s="77"/>
      <c r="E173" s="77"/>
      <c r="F173" s="77"/>
      <c r="G173" s="77" t="s">
        <v>442</v>
      </c>
      <c r="H173" s="77"/>
      <c r="I173" s="77"/>
      <c r="J173" s="103"/>
      <c r="K173" s="95"/>
      <c r="L173" s="77"/>
      <c r="M173" s="77"/>
      <c r="N173" s="77"/>
      <c r="O173" s="77"/>
      <c r="P173" s="77">
        <v>1</v>
      </c>
      <c r="Q173" s="77"/>
      <c r="R173" s="77"/>
      <c r="S173" s="84"/>
    </row>
    <row r="174" spans="1:19" ht="18.600000000000001" customHeight="1" x14ac:dyDescent="0.35">
      <c r="A174" s="98">
        <f t="shared" si="5"/>
        <v>19</v>
      </c>
      <c r="B174" s="114" t="s">
        <v>340</v>
      </c>
      <c r="C174" s="62" t="s">
        <v>197</v>
      </c>
      <c r="D174" s="111"/>
      <c r="E174" s="111"/>
      <c r="F174" s="111"/>
      <c r="G174" s="111">
        <v>1</v>
      </c>
      <c r="H174" s="111"/>
      <c r="I174" s="111"/>
      <c r="J174" s="72"/>
      <c r="K174" s="76"/>
      <c r="L174" s="111"/>
      <c r="M174" s="111"/>
      <c r="N174" s="111"/>
      <c r="O174" s="111"/>
      <c r="P174" s="111"/>
      <c r="Q174" s="111"/>
      <c r="R174" s="111"/>
      <c r="S174" s="85"/>
    </row>
    <row r="175" spans="1:19" s="96" customFormat="1" ht="18.600000000000001" customHeight="1" x14ac:dyDescent="0.35">
      <c r="A175" s="131">
        <f t="shared" si="5"/>
        <v>20</v>
      </c>
      <c r="B175" s="94" t="s">
        <v>341</v>
      </c>
      <c r="C175" s="83" t="s">
        <v>197</v>
      </c>
      <c r="D175" s="77"/>
      <c r="E175" s="77"/>
      <c r="F175" s="77"/>
      <c r="G175" s="77" t="s">
        <v>442</v>
      </c>
      <c r="H175" s="77"/>
      <c r="I175" s="77"/>
      <c r="J175" s="103"/>
      <c r="K175" s="95"/>
      <c r="L175" s="77"/>
      <c r="M175" s="77"/>
      <c r="N175" s="77"/>
      <c r="O175" s="77">
        <v>1</v>
      </c>
      <c r="P175" s="77"/>
      <c r="Q175" s="77"/>
      <c r="R175" s="77"/>
      <c r="S175" s="86"/>
    </row>
    <row r="176" spans="1:19" ht="18.600000000000001" customHeight="1" x14ac:dyDescent="0.35">
      <c r="A176" s="98">
        <f t="shared" si="5"/>
        <v>21</v>
      </c>
      <c r="B176" s="99" t="s">
        <v>342</v>
      </c>
      <c r="C176" s="62" t="s">
        <v>197</v>
      </c>
      <c r="D176" s="111"/>
      <c r="E176" s="111"/>
      <c r="F176" s="111"/>
      <c r="G176" s="111">
        <v>1</v>
      </c>
      <c r="H176" s="111"/>
      <c r="I176" s="111"/>
      <c r="J176" s="72"/>
      <c r="K176" s="76"/>
      <c r="L176" s="111"/>
      <c r="M176" s="111"/>
      <c r="N176" s="111"/>
      <c r="O176" s="111"/>
      <c r="P176" s="111"/>
      <c r="Q176" s="111"/>
      <c r="R176" s="111"/>
      <c r="S176" s="115"/>
    </row>
    <row r="177" spans="1:19" s="96" customFormat="1" ht="18.600000000000001" customHeight="1" x14ac:dyDescent="0.35">
      <c r="A177" s="131">
        <f t="shared" si="5"/>
        <v>22</v>
      </c>
      <c r="B177" s="94" t="s">
        <v>430</v>
      </c>
      <c r="C177" s="83" t="s">
        <v>441</v>
      </c>
      <c r="D177" s="77"/>
      <c r="E177" s="77"/>
      <c r="F177" s="77"/>
      <c r="G177" s="77"/>
      <c r="H177" s="77"/>
      <c r="I177" s="77"/>
      <c r="J177" s="103"/>
      <c r="K177" s="95"/>
      <c r="L177" s="77"/>
      <c r="M177" s="77"/>
      <c r="N177" s="77">
        <v>1</v>
      </c>
      <c r="O177" s="77"/>
      <c r="P177" s="77"/>
      <c r="Q177" s="77"/>
      <c r="R177" s="77"/>
      <c r="S177" s="128"/>
    </row>
    <row r="178" spans="1:19" ht="18.600000000000001" customHeight="1" x14ac:dyDescent="0.35">
      <c r="A178" s="765" t="s">
        <v>192</v>
      </c>
      <c r="B178" s="765"/>
      <c r="C178" s="765"/>
      <c r="D178" s="111">
        <f t="shared" ref="D178:M178" si="6">SUM(D156:D177)</f>
        <v>0</v>
      </c>
      <c r="E178" s="111">
        <f t="shared" si="6"/>
        <v>2</v>
      </c>
      <c r="F178" s="111">
        <f t="shared" si="6"/>
        <v>4</v>
      </c>
      <c r="G178" s="111">
        <f t="shared" si="6"/>
        <v>2</v>
      </c>
      <c r="H178" s="111">
        <f t="shared" si="6"/>
        <v>2</v>
      </c>
      <c r="I178" s="111">
        <f t="shared" si="6"/>
        <v>0</v>
      </c>
      <c r="J178" s="72">
        <f t="shared" si="6"/>
        <v>0</v>
      </c>
      <c r="K178" s="111">
        <f t="shared" si="6"/>
        <v>0</v>
      </c>
      <c r="L178" s="111">
        <f t="shared" si="6"/>
        <v>2</v>
      </c>
      <c r="M178" s="111">
        <f t="shared" si="6"/>
        <v>4</v>
      </c>
      <c r="N178" s="111">
        <f>SUM(N156:N177)</f>
        <v>3</v>
      </c>
      <c r="O178" s="111">
        <f t="shared" ref="O178:Q178" si="7">SUM(O156:O177)</f>
        <v>1</v>
      </c>
      <c r="P178" s="111">
        <f t="shared" si="7"/>
        <v>2</v>
      </c>
      <c r="Q178" s="111">
        <f t="shared" si="7"/>
        <v>0</v>
      </c>
      <c r="R178" s="111">
        <f>SUM(D178:Q178)</f>
        <v>22</v>
      </c>
      <c r="S178" s="85"/>
    </row>
    <row r="179" spans="1:19" ht="18.600000000000001" customHeight="1" x14ac:dyDescent="0.35">
      <c r="A179" s="754" t="s">
        <v>343</v>
      </c>
      <c r="B179" s="754"/>
      <c r="C179" s="754"/>
      <c r="D179" s="754"/>
      <c r="E179" s="754"/>
      <c r="F179" s="754"/>
      <c r="G179" s="754"/>
      <c r="H179" s="754"/>
      <c r="I179" s="754"/>
      <c r="J179" s="754"/>
      <c r="K179" s="754"/>
      <c r="L179" s="754"/>
      <c r="M179" s="754"/>
      <c r="N179" s="754"/>
      <c r="O179" s="754"/>
      <c r="P179" s="754"/>
      <c r="Q179" s="754"/>
      <c r="R179" s="754"/>
      <c r="S179" s="754"/>
    </row>
    <row r="180" spans="1:19" s="63" customFormat="1" ht="18.600000000000001" customHeight="1" x14ac:dyDescent="0.35">
      <c r="A180" s="755" t="s">
        <v>193</v>
      </c>
      <c r="B180" s="758" t="s">
        <v>177</v>
      </c>
      <c r="C180" s="759"/>
      <c r="D180" s="759"/>
      <c r="E180" s="759"/>
      <c r="F180" s="759"/>
      <c r="G180" s="759"/>
      <c r="H180" s="759"/>
      <c r="I180" s="759"/>
      <c r="J180" s="760"/>
      <c r="K180" s="109"/>
      <c r="L180" s="759" t="s">
        <v>178</v>
      </c>
      <c r="M180" s="759"/>
      <c r="N180" s="759"/>
      <c r="O180" s="759"/>
      <c r="P180" s="759"/>
      <c r="Q180" s="759"/>
      <c r="R180" s="74"/>
      <c r="S180" s="70"/>
    </row>
    <row r="181" spans="1:19" s="63" customFormat="1" ht="18.600000000000001" customHeight="1" x14ac:dyDescent="0.35">
      <c r="A181" s="756"/>
      <c r="B181" s="761" t="s">
        <v>179</v>
      </c>
      <c r="C181" s="763" t="s">
        <v>30</v>
      </c>
      <c r="D181" s="106" t="s">
        <v>472</v>
      </c>
      <c r="E181" s="106" t="s">
        <v>474</v>
      </c>
      <c r="F181" s="106" t="s">
        <v>476</v>
      </c>
      <c r="G181" s="106" t="s">
        <v>478</v>
      </c>
      <c r="H181" s="106" t="s">
        <v>480</v>
      </c>
      <c r="I181" s="106" t="s">
        <v>482</v>
      </c>
      <c r="J181" s="101" t="s">
        <v>443</v>
      </c>
      <c r="K181" s="65"/>
      <c r="L181" s="106" t="s">
        <v>472</v>
      </c>
      <c r="M181" s="106" t="s">
        <v>474</v>
      </c>
      <c r="N181" s="106" t="s">
        <v>476</v>
      </c>
      <c r="O181" s="106" t="s">
        <v>478</v>
      </c>
      <c r="P181" s="106" t="s">
        <v>480</v>
      </c>
      <c r="Q181" s="106" t="s">
        <v>482</v>
      </c>
      <c r="R181" s="66" t="s">
        <v>192</v>
      </c>
      <c r="S181" s="64" t="s">
        <v>5</v>
      </c>
    </row>
    <row r="182" spans="1:19" ht="18.600000000000001" customHeight="1" x14ac:dyDescent="0.35">
      <c r="A182" s="757"/>
      <c r="B182" s="762"/>
      <c r="C182" s="764"/>
      <c r="D182" s="117" t="s">
        <v>473</v>
      </c>
      <c r="E182" s="117" t="s">
        <v>475</v>
      </c>
      <c r="F182" s="117" t="s">
        <v>477</v>
      </c>
      <c r="G182" s="117" t="s">
        <v>479</v>
      </c>
      <c r="H182" s="117" t="s">
        <v>481</v>
      </c>
      <c r="I182" s="117" t="s">
        <v>483</v>
      </c>
      <c r="J182" s="102"/>
      <c r="K182" s="67"/>
      <c r="L182" s="117" t="s">
        <v>484</v>
      </c>
      <c r="M182" s="117" t="s">
        <v>485</v>
      </c>
      <c r="N182" s="117" t="s">
        <v>486</v>
      </c>
      <c r="O182" s="117" t="s">
        <v>487</v>
      </c>
      <c r="P182" s="117" t="s">
        <v>473</v>
      </c>
      <c r="Q182" s="117" t="s">
        <v>488</v>
      </c>
      <c r="R182" s="66" t="s">
        <v>194</v>
      </c>
      <c r="S182" s="89"/>
    </row>
    <row r="183" spans="1:19" s="96" customFormat="1" ht="16.149999999999999" customHeight="1" x14ac:dyDescent="0.35">
      <c r="A183" s="127">
        <v>1</v>
      </c>
      <c r="B183" s="139" t="s">
        <v>444</v>
      </c>
      <c r="C183" s="140" t="s">
        <v>195</v>
      </c>
      <c r="D183" s="120"/>
      <c r="E183" s="120"/>
      <c r="F183" s="120"/>
      <c r="G183" s="120"/>
      <c r="H183" s="120"/>
      <c r="I183" s="120"/>
      <c r="J183" s="103"/>
      <c r="K183" s="95"/>
      <c r="L183" s="120"/>
      <c r="M183" s="120"/>
      <c r="N183" s="120">
        <v>1</v>
      </c>
      <c r="O183" s="120"/>
      <c r="P183" s="120"/>
      <c r="Q183" s="120"/>
      <c r="R183" s="77"/>
      <c r="S183" s="128" t="s">
        <v>196</v>
      </c>
    </row>
    <row r="184" spans="1:19" s="96" customFormat="1" ht="16.149999999999999" customHeight="1" x14ac:dyDescent="0.35">
      <c r="A184" s="127">
        <f>A183+1</f>
        <v>2</v>
      </c>
      <c r="B184" s="139" t="s">
        <v>445</v>
      </c>
      <c r="C184" s="83" t="s">
        <v>197</v>
      </c>
      <c r="D184" s="77"/>
      <c r="E184" s="77">
        <v>1</v>
      </c>
      <c r="F184" s="77"/>
      <c r="G184" s="77"/>
      <c r="H184" s="77"/>
      <c r="I184" s="77"/>
      <c r="J184" s="103"/>
      <c r="K184" s="95"/>
      <c r="L184" s="120"/>
      <c r="M184" s="120"/>
      <c r="N184" s="120"/>
      <c r="O184" s="120"/>
      <c r="P184" s="120"/>
      <c r="Q184" s="120"/>
      <c r="R184" s="77"/>
      <c r="S184" s="83" t="s">
        <v>36</v>
      </c>
    </row>
    <row r="185" spans="1:19" s="96" customFormat="1" ht="16.149999999999999" customHeight="1" x14ac:dyDescent="0.35">
      <c r="A185" s="127">
        <f t="shared" ref="A185:A197" si="8">A184+1</f>
        <v>3</v>
      </c>
      <c r="B185" s="139" t="s">
        <v>446</v>
      </c>
      <c r="C185" s="83" t="s">
        <v>197</v>
      </c>
      <c r="D185" s="77"/>
      <c r="E185" s="77"/>
      <c r="F185" s="77"/>
      <c r="G185" s="77"/>
      <c r="H185" s="77"/>
      <c r="I185" s="77"/>
      <c r="J185" s="103"/>
      <c r="K185" s="95"/>
      <c r="L185" s="120"/>
      <c r="M185" s="120"/>
      <c r="N185" s="120">
        <v>1</v>
      </c>
      <c r="O185" s="120"/>
      <c r="P185" s="120"/>
      <c r="Q185" s="120"/>
      <c r="R185" s="77"/>
      <c r="S185" s="83" t="s">
        <v>60</v>
      </c>
    </row>
    <row r="186" spans="1:19" s="96" customFormat="1" ht="16.149999999999999" customHeight="1" x14ac:dyDescent="0.35">
      <c r="A186" s="127">
        <f t="shared" si="8"/>
        <v>4</v>
      </c>
      <c r="B186" s="139" t="s">
        <v>447</v>
      </c>
      <c r="C186" s="83" t="s">
        <v>197</v>
      </c>
      <c r="D186" s="77"/>
      <c r="E186" s="77"/>
      <c r="F186" s="77">
        <v>1</v>
      </c>
      <c r="G186" s="77"/>
      <c r="H186" s="77"/>
      <c r="I186" s="77"/>
      <c r="J186" s="103"/>
      <c r="K186" s="95"/>
      <c r="L186" s="120"/>
      <c r="M186" s="120"/>
      <c r="N186" s="120"/>
      <c r="O186" s="120"/>
      <c r="P186" s="120"/>
      <c r="Q186" s="120"/>
      <c r="R186" s="77"/>
      <c r="S186" s="83" t="s">
        <v>60</v>
      </c>
    </row>
    <row r="187" spans="1:19" s="96" customFormat="1" ht="16.149999999999999" customHeight="1" x14ac:dyDescent="0.35">
      <c r="A187" s="127">
        <f t="shared" si="8"/>
        <v>5</v>
      </c>
      <c r="B187" s="139" t="s">
        <v>448</v>
      </c>
      <c r="C187" s="83" t="s">
        <v>197</v>
      </c>
      <c r="D187" s="77"/>
      <c r="E187" s="77"/>
      <c r="F187" s="77"/>
      <c r="G187" s="77"/>
      <c r="H187" s="77"/>
      <c r="I187" s="77"/>
      <c r="J187" s="103"/>
      <c r="K187" s="95"/>
      <c r="L187" s="120"/>
      <c r="M187" s="120"/>
      <c r="N187" s="120">
        <v>1</v>
      </c>
      <c r="O187" s="120"/>
      <c r="P187" s="120"/>
      <c r="Q187" s="120"/>
      <c r="R187" s="77"/>
      <c r="S187" s="83" t="s">
        <v>65</v>
      </c>
    </row>
    <row r="188" spans="1:19" s="96" customFormat="1" ht="16.149999999999999" customHeight="1" x14ac:dyDescent="0.35">
      <c r="A188" s="127">
        <f t="shared" si="8"/>
        <v>6</v>
      </c>
      <c r="B188" s="139" t="s">
        <v>449</v>
      </c>
      <c r="C188" s="83" t="s">
        <v>197</v>
      </c>
      <c r="D188" s="77"/>
      <c r="E188" s="77"/>
      <c r="F188" s="77"/>
      <c r="G188" s="77"/>
      <c r="H188" s="77"/>
      <c r="I188" s="77"/>
      <c r="J188" s="103"/>
      <c r="K188" s="95"/>
      <c r="L188" s="120"/>
      <c r="M188" s="120"/>
      <c r="N188" s="120"/>
      <c r="O188" s="120"/>
      <c r="P188" s="120"/>
      <c r="Q188" s="120">
        <v>1</v>
      </c>
      <c r="R188" s="77"/>
      <c r="S188" s="83" t="s">
        <v>65</v>
      </c>
    </row>
    <row r="189" spans="1:19" s="96" customFormat="1" ht="16.149999999999999" customHeight="1" x14ac:dyDescent="0.35">
      <c r="A189" s="127">
        <f t="shared" si="8"/>
        <v>7</v>
      </c>
      <c r="B189" s="139" t="s">
        <v>450</v>
      </c>
      <c r="C189" s="83" t="s">
        <v>197</v>
      </c>
      <c r="D189" s="77"/>
      <c r="E189" s="77"/>
      <c r="F189" s="77"/>
      <c r="G189" s="77"/>
      <c r="H189" s="77"/>
      <c r="I189" s="77"/>
      <c r="J189" s="103"/>
      <c r="K189" s="95"/>
      <c r="L189" s="120"/>
      <c r="M189" s="120"/>
      <c r="N189" s="120"/>
      <c r="O189" s="120"/>
      <c r="P189" s="120"/>
      <c r="Q189" s="120">
        <v>1</v>
      </c>
      <c r="R189" s="77"/>
      <c r="S189" s="83" t="s">
        <v>63</v>
      </c>
    </row>
    <row r="190" spans="1:19" s="96" customFormat="1" ht="16.149999999999999" customHeight="1" x14ac:dyDescent="0.35">
      <c r="A190" s="127">
        <f t="shared" si="8"/>
        <v>8</v>
      </c>
      <c r="B190" s="139" t="s">
        <v>451</v>
      </c>
      <c r="C190" s="83" t="s">
        <v>197</v>
      </c>
      <c r="D190" s="77"/>
      <c r="E190" s="77">
        <v>1</v>
      </c>
      <c r="F190" s="77"/>
      <c r="G190" s="77"/>
      <c r="H190" s="77"/>
      <c r="I190" s="77"/>
      <c r="J190" s="103"/>
      <c r="K190" s="95"/>
      <c r="L190" s="120"/>
      <c r="M190" s="120"/>
      <c r="N190" s="120"/>
      <c r="O190" s="120"/>
      <c r="P190" s="120"/>
      <c r="Q190" s="120"/>
      <c r="R190" s="77"/>
      <c r="S190" s="83" t="s">
        <v>63</v>
      </c>
    </row>
    <row r="191" spans="1:19" s="96" customFormat="1" ht="16.149999999999999" customHeight="1" x14ac:dyDescent="0.35">
      <c r="A191" s="127">
        <f t="shared" si="8"/>
        <v>9</v>
      </c>
      <c r="B191" s="139" t="s">
        <v>452</v>
      </c>
      <c r="C191" s="83" t="s">
        <v>197</v>
      </c>
      <c r="D191" s="77"/>
      <c r="E191" s="77">
        <v>1</v>
      </c>
      <c r="F191" s="77"/>
      <c r="G191" s="77"/>
      <c r="H191" s="77"/>
      <c r="I191" s="77"/>
      <c r="J191" s="103"/>
      <c r="K191" s="95"/>
      <c r="L191" s="120"/>
      <c r="M191" s="120"/>
      <c r="N191" s="120"/>
      <c r="O191" s="120"/>
      <c r="P191" s="120"/>
      <c r="Q191" s="120"/>
      <c r="R191" s="77"/>
      <c r="S191" s="83" t="s">
        <v>64</v>
      </c>
    </row>
    <row r="192" spans="1:19" s="96" customFormat="1" ht="16.149999999999999" customHeight="1" x14ac:dyDescent="0.35">
      <c r="A192" s="127">
        <f t="shared" si="8"/>
        <v>10</v>
      </c>
      <c r="B192" s="139" t="s">
        <v>453</v>
      </c>
      <c r="C192" s="83" t="s">
        <v>197</v>
      </c>
      <c r="D192" s="77"/>
      <c r="E192" s="77"/>
      <c r="F192" s="77"/>
      <c r="G192" s="77"/>
      <c r="H192" s="77"/>
      <c r="I192" s="77"/>
      <c r="J192" s="103"/>
      <c r="K192" s="95"/>
      <c r="L192" s="120"/>
      <c r="M192" s="120"/>
      <c r="N192" s="120"/>
      <c r="O192" s="120"/>
      <c r="P192" s="120">
        <v>1</v>
      </c>
      <c r="Q192" s="120"/>
      <c r="R192" s="77"/>
      <c r="S192" s="83" t="s">
        <v>64</v>
      </c>
    </row>
    <row r="193" spans="1:19" s="96" customFormat="1" ht="16.149999999999999" customHeight="1" x14ac:dyDescent="0.35">
      <c r="A193" s="127">
        <f t="shared" si="8"/>
        <v>11</v>
      </c>
      <c r="B193" s="141" t="s">
        <v>454</v>
      </c>
      <c r="C193" s="83" t="s">
        <v>197</v>
      </c>
      <c r="D193" s="77"/>
      <c r="E193" s="77"/>
      <c r="F193" s="77"/>
      <c r="G193" s="77"/>
      <c r="H193" s="77"/>
      <c r="I193" s="77"/>
      <c r="J193" s="103"/>
      <c r="K193" s="95"/>
      <c r="L193" s="120"/>
      <c r="M193" s="120"/>
      <c r="N193" s="120"/>
      <c r="O193" s="120"/>
      <c r="P193" s="120">
        <v>1</v>
      </c>
      <c r="Q193" s="120"/>
      <c r="R193" s="77"/>
      <c r="S193" s="83" t="s">
        <v>64</v>
      </c>
    </row>
    <row r="194" spans="1:19" s="96" customFormat="1" ht="16.149999999999999" customHeight="1" x14ac:dyDescent="0.35">
      <c r="A194" s="127">
        <f t="shared" si="8"/>
        <v>12</v>
      </c>
      <c r="B194" s="141" t="s">
        <v>455</v>
      </c>
      <c r="C194" s="83" t="s">
        <v>197</v>
      </c>
      <c r="D194" s="77"/>
      <c r="E194" s="77">
        <v>1</v>
      </c>
      <c r="F194" s="77"/>
      <c r="G194" s="77"/>
      <c r="H194" s="77"/>
      <c r="I194" s="77"/>
      <c r="J194" s="103"/>
      <c r="K194" s="95"/>
      <c r="L194" s="120"/>
      <c r="M194" s="120"/>
      <c r="N194" s="120"/>
      <c r="O194" s="120"/>
      <c r="P194" s="120"/>
      <c r="Q194" s="120"/>
      <c r="R194" s="77"/>
      <c r="S194" s="83" t="s">
        <v>59</v>
      </c>
    </row>
    <row r="195" spans="1:19" s="96" customFormat="1" ht="16.149999999999999" customHeight="1" x14ac:dyDescent="0.35">
      <c r="A195" s="127">
        <f t="shared" si="8"/>
        <v>13</v>
      </c>
      <c r="B195" s="141" t="s">
        <v>456</v>
      </c>
      <c r="C195" s="83" t="s">
        <v>197</v>
      </c>
      <c r="D195" s="77"/>
      <c r="E195" s="77"/>
      <c r="F195" s="77"/>
      <c r="G195" s="77"/>
      <c r="H195" s="77"/>
      <c r="I195" s="77"/>
      <c r="J195" s="103"/>
      <c r="K195" s="95"/>
      <c r="L195" s="120"/>
      <c r="M195" s="120"/>
      <c r="N195" s="120"/>
      <c r="O195" s="120">
        <v>1</v>
      </c>
      <c r="P195" s="120"/>
      <c r="Q195" s="120"/>
      <c r="R195" s="77"/>
      <c r="S195" s="83" t="s">
        <v>61</v>
      </c>
    </row>
    <row r="196" spans="1:19" s="96" customFormat="1" ht="16.149999999999999" customHeight="1" x14ac:dyDescent="0.35">
      <c r="A196" s="127">
        <f t="shared" si="8"/>
        <v>14</v>
      </c>
      <c r="B196" s="141" t="s">
        <v>457</v>
      </c>
      <c r="C196" s="83" t="s">
        <v>197</v>
      </c>
      <c r="D196" s="77"/>
      <c r="E196" s="77"/>
      <c r="F196" s="77"/>
      <c r="G196" s="77"/>
      <c r="H196" s="77"/>
      <c r="I196" s="77"/>
      <c r="J196" s="103"/>
      <c r="K196" s="95"/>
      <c r="L196" s="120"/>
      <c r="M196" s="120"/>
      <c r="N196" s="120">
        <v>1</v>
      </c>
      <c r="O196" s="120"/>
      <c r="P196" s="120"/>
      <c r="Q196" s="120"/>
      <c r="R196" s="77"/>
      <c r="S196" s="83" t="s">
        <v>61</v>
      </c>
    </row>
    <row r="197" spans="1:19" ht="18.600000000000001" customHeight="1" x14ac:dyDescent="0.35">
      <c r="A197" s="73">
        <f t="shared" si="8"/>
        <v>15</v>
      </c>
      <c r="B197" s="88" t="s">
        <v>458</v>
      </c>
      <c r="C197" s="62" t="s">
        <v>197</v>
      </c>
      <c r="D197" s="111"/>
      <c r="E197" s="111"/>
      <c r="F197" s="111"/>
      <c r="G197" s="111"/>
      <c r="H197" s="111"/>
      <c r="I197" s="111"/>
      <c r="J197" s="72"/>
      <c r="K197" s="76"/>
      <c r="L197" s="75"/>
      <c r="M197" s="75"/>
      <c r="N197" s="75"/>
      <c r="O197" s="75"/>
      <c r="P197" s="75">
        <v>1</v>
      </c>
      <c r="Q197" s="75"/>
      <c r="R197" s="111"/>
      <c r="S197" s="62" t="s">
        <v>61</v>
      </c>
    </row>
    <row r="198" spans="1:19" ht="18.600000000000001" customHeight="1" x14ac:dyDescent="0.35">
      <c r="A198" s="73">
        <f>A197+1</f>
        <v>16</v>
      </c>
      <c r="B198" s="88" t="s">
        <v>459</v>
      </c>
      <c r="C198" s="62" t="s">
        <v>197</v>
      </c>
      <c r="D198" s="111"/>
      <c r="E198" s="111"/>
      <c r="F198" s="111"/>
      <c r="G198" s="111"/>
      <c r="H198" s="111"/>
      <c r="I198" s="111"/>
      <c r="J198" s="72"/>
      <c r="K198" s="76"/>
      <c r="L198" s="75"/>
      <c r="M198" s="75"/>
      <c r="N198" s="75"/>
      <c r="O198" s="75">
        <v>1</v>
      </c>
      <c r="P198" s="75"/>
      <c r="Q198" s="75"/>
      <c r="R198" s="111"/>
      <c r="S198" s="62" t="s">
        <v>36</v>
      </c>
    </row>
    <row r="199" spans="1:19" ht="18.600000000000001" customHeight="1" x14ac:dyDescent="0.35">
      <c r="A199" s="73">
        <f t="shared" ref="A199:A210" si="9">A198+1</f>
        <v>17</v>
      </c>
      <c r="B199" s="88" t="s">
        <v>460</v>
      </c>
      <c r="C199" s="62" t="s">
        <v>197</v>
      </c>
      <c r="D199" s="111"/>
      <c r="E199" s="111"/>
      <c r="F199" s="111">
        <v>1</v>
      </c>
      <c r="G199" s="111"/>
      <c r="H199" s="111"/>
      <c r="I199" s="111"/>
      <c r="J199" s="72"/>
      <c r="K199" s="76"/>
      <c r="L199" s="75"/>
      <c r="M199" s="75"/>
      <c r="N199" s="75"/>
      <c r="O199" s="75"/>
      <c r="P199" s="75"/>
      <c r="Q199" s="75"/>
      <c r="R199" s="111"/>
      <c r="S199" s="62" t="s">
        <v>36</v>
      </c>
    </row>
    <row r="200" spans="1:19" ht="18.600000000000001" customHeight="1" x14ac:dyDescent="0.35">
      <c r="A200" s="73">
        <f t="shared" si="9"/>
        <v>18</v>
      </c>
      <c r="B200" s="88" t="s">
        <v>461</v>
      </c>
      <c r="C200" s="62" t="s">
        <v>197</v>
      </c>
      <c r="D200" s="111"/>
      <c r="E200" s="111">
        <v>1</v>
      </c>
      <c r="F200" s="111"/>
      <c r="G200" s="111"/>
      <c r="H200" s="111"/>
      <c r="I200" s="111"/>
      <c r="J200" s="72"/>
      <c r="K200" s="76"/>
      <c r="L200" s="75"/>
      <c r="M200" s="75"/>
      <c r="N200" s="75"/>
      <c r="O200" s="75"/>
      <c r="P200" s="75"/>
      <c r="Q200" s="75"/>
      <c r="R200" s="111"/>
      <c r="S200" s="62" t="s">
        <v>59</v>
      </c>
    </row>
    <row r="201" spans="1:19" ht="18.600000000000001" customHeight="1" x14ac:dyDescent="0.35">
      <c r="A201" s="73">
        <f t="shared" si="9"/>
        <v>19</v>
      </c>
      <c r="B201" s="88" t="s">
        <v>462</v>
      </c>
      <c r="C201" s="62" t="s">
        <v>197</v>
      </c>
      <c r="D201" s="111"/>
      <c r="E201" s="111"/>
      <c r="F201" s="111"/>
      <c r="G201" s="111"/>
      <c r="H201" s="111"/>
      <c r="I201" s="111"/>
      <c r="J201" s="72"/>
      <c r="K201" s="76"/>
      <c r="L201" s="75"/>
      <c r="M201" s="75">
        <v>1</v>
      </c>
      <c r="N201" s="75"/>
      <c r="O201" s="75"/>
      <c r="P201" s="75"/>
      <c r="Q201" s="75"/>
      <c r="R201" s="111"/>
      <c r="S201" s="62" t="s">
        <v>59</v>
      </c>
    </row>
    <row r="202" spans="1:19" ht="18.600000000000001" customHeight="1" x14ac:dyDescent="0.35">
      <c r="A202" s="73">
        <f t="shared" si="9"/>
        <v>20</v>
      </c>
      <c r="B202" s="88" t="s">
        <v>463</v>
      </c>
      <c r="C202" s="62" t="s">
        <v>197</v>
      </c>
      <c r="D202" s="111"/>
      <c r="E202" s="111"/>
      <c r="F202" s="111">
        <v>1</v>
      </c>
      <c r="G202" s="111"/>
      <c r="H202" s="111"/>
      <c r="I202" s="111"/>
      <c r="J202" s="72"/>
      <c r="K202" s="76"/>
      <c r="L202" s="75"/>
      <c r="M202" s="75"/>
      <c r="N202" s="75"/>
      <c r="O202" s="75"/>
      <c r="P202" s="75"/>
      <c r="Q202" s="75"/>
      <c r="R202" s="111"/>
      <c r="S202" s="62" t="s">
        <v>59</v>
      </c>
    </row>
    <row r="203" spans="1:19" ht="18.600000000000001" customHeight="1" x14ac:dyDescent="0.35">
      <c r="A203" s="73">
        <f t="shared" si="9"/>
        <v>21</v>
      </c>
      <c r="B203" s="88" t="s">
        <v>464</v>
      </c>
      <c r="C203" s="62" t="s">
        <v>197</v>
      </c>
      <c r="D203" s="111"/>
      <c r="E203" s="111"/>
      <c r="F203" s="111">
        <v>1</v>
      </c>
      <c r="G203" s="111"/>
      <c r="H203" s="111"/>
      <c r="I203" s="111"/>
      <c r="J203" s="72"/>
      <c r="K203" s="76"/>
      <c r="L203" s="75"/>
      <c r="M203" s="75"/>
      <c r="N203" s="75"/>
      <c r="O203" s="75"/>
      <c r="P203" s="75"/>
      <c r="Q203" s="75"/>
      <c r="R203" s="111"/>
      <c r="S203" s="62" t="s">
        <v>58</v>
      </c>
    </row>
    <row r="204" spans="1:19" ht="18.600000000000001" customHeight="1" x14ac:dyDescent="0.35">
      <c r="A204" s="73">
        <f t="shared" si="9"/>
        <v>22</v>
      </c>
      <c r="B204" s="88" t="s">
        <v>465</v>
      </c>
      <c r="C204" s="62" t="s">
        <v>197</v>
      </c>
      <c r="D204" s="111"/>
      <c r="E204" s="111"/>
      <c r="F204" s="111"/>
      <c r="G204" s="111"/>
      <c r="H204" s="111"/>
      <c r="I204" s="111"/>
      <c r="J204" s="72"/>
      <c r="K204" s="76"/>
      <c r="L204" s="75"/>
      <c r="M204" s="75"/>
      <c r="N204" s="75"/>
      <c r="O204" s="75">
        <v>1</v>
      </c>
      <c r="P204" s="75"/>
      <c r="Q204" s="75"/>
      <c r="R204" s="111"/>
      <c r="S204" s="62" t="s">
        <v>58</v>
      </c>
    </row>
    <row r="205" spans="1:19" ht="18.600000000000001" customHeight="1" x14ac:dyDescent="0.35">
      <c r="A205" s="73">
        <f t="shared" si="9"/>
        <v>23</v>
      </c>
      <c r="B205" s="88" t="s">
        <v>466</v>
      </c>
      <c r="C205" s="62" t="s">
        <v>197</v>
      </c>
      <c r="D205" s="111"/>
      <c r="E205" s="111"/>
      <c r="F205" s="111"/>
      <c r="G205" s="111"/>
      <c r="H205" s="111"/>
      <c r="I205" s="111"/>
      <c r="J205" s="72"/>
      <c r="K205" s="76"/>
      <c r="L205" s="75">
        <v>1</v>
      </c>
      <c r="M205" s="75"/>
      <c r="N205" s="75"/>
      <c r="O205" s="75"/>
      <c r="P205" s="75"/>
      <c r="Q205" s="75"/>
      <c r="R205" s="111"/>
      <c r="S205" s="62" t="s">
        <v>64</v>
      </c>
    </row>
    <row r="206" spans="1:19" ht="18.600000000000001" customHeight="1" x14ac:dyDescent="0.35">
      <c r="A206" s="73">
        <f t="shared" si="9"/>
        <v>24</v>
      </c>
      <c r="B206" s="88" t="s">
        <v>467</v>
      </c>
      <c r="C206" s="62" t="s">
        <v>197</v>
      </c>
      <c r="D206" s="111"/>
      <c r="E206" s="111"/>
      <c r="F206" s="111"/>
      <c r="G206" s="111"/>
      <c r="H206" s="111"/>
      <c r="I206" s="111"/>
      <c r="J206" s="72"/>
      <c r="K206" s="76"/>
      <c r="L206" s="75"/>
      <c r="M206" s="75"/>
      <c r="N206" s="75"/>
      <c r="O206" s="75">
        <v>1</v>
      </c>
      <c r="P206" s="75"/>
      <c r="Q206" s="75"/>
      <c r="R206" s="111"/>
      <c r="S206" s="62" t="s">
        <v>64</v>
      </c>
    </row>
    <row r="207" spans="1:19" ht="18.600000000000001" customHeight="1" x14ac:dyDescent="0.35">
      <c r="A207" s="73">
        <f t="shared" si="9"/>
        <v>25</v>
      </c>
      <c r="B207" s="88" t="s">
        <v>468</v>
      </c>
      <c r="C207" s="62" t="s">
        <v>197</v>
      </c>
      <c r="D207" s="111"/>
      <c r="E207" s="111"/>
      <c r="F207" s="111"/>
      <c r="G207" s="111"/>
      <c r="H207" s="111"/>
      <c r="I207" s="111"/>
      <c r="J207" s="72"/>
      <c r="K207" s="76"/>
      <c r="L207" s="75">
        <v>1</v>
      </c>
      <c r="M207" s="75"/>
      <c r="N207" s="75"/>
      <c r="O207" s="75"/>
      <c r="P207" s="75"/>
      <c r="Q207" s="75"/>
      <c r="R207" s="111"/>
      <c r="S207" s="62" t="s">
        <v>62</v>
      </c>
    </row>
    <row r="208" spans="1:19" ht="18.600000000000001" customHeight="1" x14ac:dyDescent="0.35">
      <c r="A208" s="73">
        <f t="shared" si="9"/>
        <v>26</v>
      </c>
      <c r="B208" s="88" t="s">
        <v>469</v>
      </c>
      <c r="C208" s="62" t="s">
        <v>197</v>
      </c>
      <c r="D208" s="111"/>
      <c r="E208" s="111"/>
      <c r="F208" s="111"/>
      <c r="G208" s="111"/>
      <c r="H208" s="111"/>
      <c r="I208" s="111"/>
      <c r="J208" s="72"/>
      <c r="K208" s="76"/>
      <c r="L208" s="75">
        <v>1</v>
      </c>
      <c r="M208" s="75"/>
      <c r="N208" s="75"/>
      <c r="O208" s="75"/>
      <c r="P208" s="75"/>
      <c r="Q208" s="75"/>
      <c r="R208" s="111"/>
      <c r="S208" s="62" t="s">
        <v>62</v>
      </c>
    </row>
    <row r="209" spans="1:19" ht="18.600000000000001" customHeight="1" x14ac:dyDescent="0.35">
      <c r="A209" s="73">
        <f t="shared" si="9"/>
        <v>27</v>
      </c>
      <c r="B209" s="88" t="s">
        <v>470</v>
      </c>
      <c r="C209" s="62" t="s">
        <v>197</v>
      </c>
      <c r="D209" s="111"/>
      <c r="E209" s="111"/>
      <c r="F209" s="111"/>
      <c r="G209" s="111"/>
      <c r="H209" s="111"/>
      <c r="I209" s="111"/>
      <c r="J209" s="72"/>
      <c r="K209" s="76"/>
      <c r="L209" s="75">
        <v>1</v>
      </c>
      <c r="M209" s="75"/>
      <c r="N209" s="75"/>
      <c r="O209" s="75"/>
      <c r="P209" s="75"/>
      <c r="Q209" s="75"/>
      <c r="R209" s="111"/>
      <c r="S209" s="62" t="s">
        <v>62</v>
      </c>
    </row>
    <row r="210" spans="1:19" ht="18.600000000000001" customHeight="1" x14ac:dyDescent="0.35">
      <c r="A210" s="73">
        <f t="shared" si="9"/>
        <v>28</v>
      </c>
      <c r="B210" s="88" t="s">
        <v>471</v>
      </c>
      <c r="C210" s="62" t="s">
        <v>197</v>
      </c>
      <c r="D210" s="111"/>
      <c r="E210" s="111"/>
      <c r="F210" s="111"/>
      <c r="G210" s="111"/>
      <c r="H210" s="111"/>
      <c r="I210" s="111"/>
      <c r="J210" s="72"/>
      <c r="K210" s="76"/>
      <c r="L210" s="75"/>
      <c r="M210" s="75">
        <v>1</v>
      </c>
      <c r="N210" s="75"/>
      <c r="O210" s="75"/>
      <c r="P210" s="75"/>
      <c r="Q210" s="75"/>
      <c r="R210" s="111"/>
      <c r="S210" s="62" t="s">
        <v>63</v>
      </c>
    </row>
    <row r="211" spans="1:19" ht="18.600000000000001" customHeight="1" x14ac:dyDescent="0.35">
      <c r="A211" s="73"/>
      <c r="B211" s="113"/>
      <c r="C211" s="62" t="s">
        <v>192</v>
      </c>
      <c r="D211" s="111">
        <f t="shared" ref="D211:Q211" si="10">SUM(D197:D210)</f>
        <v>0</v>
      </c>
      <c r="E211" s="111">
        <f t="shared" si="10"/>
        <v>1</v>
      </c>
      <c r="F211" s="111">
        <f t="shared" si="10"/>
        <v>3</v>
      </c>
      <c r="G211" s="111">
        <f t="shared" si="10"/>
        <v>0</v>
      </c>
      <c r="H211" s="111">
        <f t="shared" si="10"/>
        <v>0</v>
      </c>
      <c r="I211" s="111">
        <f t="shared" si="10"/>
        <v>0</v>
      </c>
      <c r="J211" s="72">
        <f t="shared" si="10"/>
        <v>0</v>
      </c>
      <c r="K211" s="111">
        <f t="shared" si="10"/>
        <v>0</v>
      </c>
      <c r="L211" s="111">
        <f t="shared" si="10"/>
        <v>4</v>
      </c>
      <c r="M211" s="111">
        <f t="shared" si="10"/>
        <v>2</v>
      </c>
      <c r="N211" s="111">
        <f t="shared" si="10"/>
        <v>0</v>
      </c>
      <c r="O211" s="111">
        <f t="shared" si="10"/>
        <v>3</v>
      </c>
      <c r="P211" s="111">
        <f t="shared" si="10"/>
        <v>1</v>
      </c>
      <c r="Q211" s="111">
        <f t="shared" si="10"/>
        <v>0</v>
      </c>
      <c r="R211" s="111">
        <f>SUM(D211:Q211)</f>
        <v>14</v>
      </c>
      <c r="S211" s="62"/>
    </row>
    <row r="212" spans="1:19" ht="18.600000000000001" customHeight="1" x14ac:dyDescent="0.35">
      <c r="F212" s="91" t="s">
        <v>177</v>
      </c>
      <c r="N212" s="91" t="s">
        <v>178</v>
      </c>
    </row>
    <row r="213" spans="1:19" s="81" customFormat="1" ht="18.600000000000001" customHeight="1" x14ac:dyDescent="0.3">
      <c r="A213" s="80"/>
      <c r="B213" s="80"/>
      <c r="C213" s="80"/>
      <c r="D213" s="752" t="s">
        <v>180</v>
      </c>
      <c r="E213" s="752" t="s">
        <v>181</v>
      </c>
      <c r="F213" s="752" t="s">
        <v>182</v>
      </c>
      <c r="G213" s="752" t="s">
        <v>183</v>
      </c>
      <c r="H213" s="752" t="s">
        <v>184</v>
      </c>
      <c r="I213" s="752" t="s">
        <v>185</v>
      </c>
      <c r="J213" s="105"/>
      <c r="K213" s="92"/>
      <c r="L213" s="746" t="s">
        <v>186</v>
      </c>
      <c r="M213" s="746" t="s">
        <v>187</v>
      </c>
      <c r="N213" s="746" t="s">
        <v>188</v>
      </c>
      <c r="O213" s="746" t="s">
        <v>189</v>
      </c>
      <c r="P213" s="746" t="s">
        <v>190</v>
      </c>
      <c r="Q213" s="746" t="s">
        <v>191</v>
      </c>
      <c r="R213" s="92"/>
    </row>
    <row r="214" spans="1:19" s="81" customFormat="1" ht="18.600000000000001" customHeight="1" x14ac:dyDescent="0.3">
      <c r="A214" s="80"/>
      <c r="B214" s="80"/>
      <c r="C214" s="80"/>
      <c r="D214" s="753"/>
      <c r="E214" s="753"/>
      <c r="F214" s="753"/>
      <c r="G214" s="753"/>
      <c r="H214" s="753"/>
      <c r="I214" s="753"/>
      <c r="J214" s="105"/>
      <c r="K214" s="92"/>
      <c r="L214" s="747"/>
      <c r="M214" s="747"/>
      <c r="N214" s="747"/>
      <c r="O214" s="747"/>
      <c r="P214" s="747"/>
      <c r="Q214" s="747"/>
      <c r="R214" s="92"/>
    </row>
    <row r="215" spans="1:19" ht="18.600000000000001" customHeight="1" x14ac:dyDescent="0.35">
      <c r="D215" s="78">
        <v>3</v>
      </c>
      <c r="E215" s="78">
        <f>1+7+5</f>
        <v>13</v>
      </c>
      <c r="F215" s="78">
        <f>1+12+5</f>
        <v>18</v>
      </c>
      <c r="G215" s="78">
        <f>4+4+10</f>
        <v>18</v>
      </c>
      <c r="H215" s="78">
        <f>2+3</f>
        <v>5</v>
      </c>
      <c r="I215" s="78">
        <f>+I120</f>
        <v>0</v>
      </c>
      <c r="L215" s="78">
        <f>5+1</f>
        <v>6</v>
      </c>
      <c r="M215" s="78">
        <f>5+4+11</f>
        <v>20</v>
      </c>
      <c r="N215" s="78">
        <f>1+4+9</f>
        <v>14</v>
      </c>
      <c r="O215" s="78">
        <f>4+4+9</f>
        <v>17</v>
      </c>
      <c r="P215" s="78">
        <v>4</v>
      </c>
      <c r="Q215" s="78">
        <v>4</v>
      </c>
    </row>
    <row r="216" spans="1:19" ht="18.600000000000001" customHeight="1" x14ac:dyDescent="0.35">
      <c r="D216" s="68" t="s">
        <v>344</v>
      </c>
      <c r="E216" s="109">
        <f>+D215+E215+F215+G215+H215+I215</f>
        <v>57</v>
      </c>
      <c r="F216" s="109"/>
      <c r="G216" s="109"/>
      <c r="H216" s="109"/>
      <c r="I216" s="110"/>
      <c r="L216" s="68" t="s">
        <v>345</v>
      </c>
      <c r="M216" s="109">
        <f>+L215+M215+N215+O215+P215+Q215</f>
        <v>65</v>
      </c>
      <c r="N216" s="109"/>
      <c r="O216" s="109"/>
      <c r="P216" s="109"/>
      <c r="Q216" s="110"/>
    </row>
    <row r="217" spans="1:19" ht="18.600000000000001" customHeight="1" x14ac:dyDescent="0.35">
      <c r="G217" s="91" t="s">
        <v>346</v>
      </c>
    </row>
    <row r="218" spans="1:19" ht="18.600000000000001" customHeight="1" x14ac:dyDescent="0.35">
      <c r="I218" s="91" t="s">
        <v>192</v>
      </c>
      <c r="L218" s="91">
        <f>+E216+M216+1</f>
        <v>123</v>
      </c>
      <c r="M218" s="91" t="s">
        <v>347</v>
      </c>
    </row>
    <row r="219" spans="1:19" ht="18.600000000000001" customHeight="1" x14ac:dyDescent="0.35">
      <c r="F219" s="91" t="s">
        <v>177</v>
      </c>
      <c r="N219" s="91" t="s">
        <v>178</v>
      </c>
    </row>
    <row r="220" spans="1:19" s="81" customFormat="1" ht="18.600000000000001" customHeight="1" x14ac:dyDescent="0.3">
      <c r="A220" s="80"/>
      <c r="B220" s="80"/>
      <c r="C220" s="80"/>
      <c r="D220" s="752" t="s">
        <v>180</v>
      </c>
      <c r="E220" s="752" t="s">
        <v>181</v>
      </c>
      <c r="F220" s="752" t="s">
        <v>182</v>
      </c>
      <c r="G220" s="752" t="s">
        <v>183</v>
      </c>
      <c r="H220" s="752" t="s">
        <v>184</v>
      </c>
      <c r="I220" s="752" t="s">
        <v>185</v>
      </c>
      <c r="J220" s="105"/>
      <c r="K220" s="92"/>
      <c r="L220" s="746" t="s">
        <v>186</v>
      </c>
      <c r="M220" s="746" t="s">
        <v>187</v>
      </c>
      <c r="N220" s="746" t="s">
        <v>188</v>
      </c>
      <c r="O220" s="746" t="s">
        <v>189</v>
      </c>
      <c r="P220" s="746" t="s">
        <v>190</v>
      </c>
      <c r="Q220" s="746" t="s">
        <v>191</v>
      </c>
      <c r="R220" s="92"/>
    </row>
    <row r="221" spans="1:19" s="81" customFormat="1" ht="18.600000000000001" customHeight="1" x14ac:dyDescent="0.3">
      <c r="A221" s="80"/>
      <c r="B221" s="80"/>
      <c r="C221" s="80"/>
      <c r="D221" s="753"/>
      <c r="E221" s="753"/>
      <c r="F221" s="753"/>
      <c r="G221" s="753"/>
      <c r="H221" s="753"/>
      <c r="I221" s="753"/>
      <c r="J221" s="105"/>
      <c r="K221" s="92"/>
      <c r="L221" s="747"/>
      <c r="M221" s="747"/>
      <c r="N221" s="747"/>
      <c r="O221" s="747"/>
      <c r="P221" s="747"/>
      <c r="Q221" s="747"/>
      <c r="R221" s="92"/>
    </row>
    <row r="222" spans="1:19" ht="18.600000000000001" customHeight="1" x14ac:dyDescent="0.35">
      <c r="D222" s="78">
        <f t="shared" ref="D222:I222" si="11">+D64+D85+D151+D178+D211</f>
        <v>3</v>
      </c>
      <c r="E222" s="78">
        <f t="shared" si="11"/>
        <v>18</v>
      </c>
      <c r="F222" s="78">
        <f t="shared" si="11"/>
        <v>28</v>
      </c>
      <c r="G222" s="78">
        <f t="shared" si="11"/>
        <v>23</v>
      </c>
      <c r="H222" s="78">
        <f t="shared" si="11"/>
        <v>7</v>
      </c>
      <c r="I222" s="78">
        <f t="shared" si="11"/>
        <v>0</v>
      </c>
      <c r="L222" s="78">
        <f t="shared" ref="L222:Q222" si="12">+L64+L85+L151+L178+L211</f>
        <v>14</v>
      </c>
      <c r="M222" s="78">
        <f t="shared" si="12"/>
        <v>28</v>
      </c>
      <c r="N222" s="78">
        <f t="shared" si="12"/>
        <v>17</v>
      </c>
      <c r="O222" s="78">
        <f t="shared" si="12"/>
        <v>21</v>
      </c>
      <c r="P222" s="78">
        <f t="shared" si="12"/>
        <v>7</v>
      </c>
      <c r="Q222" s="78">
        <f t="shared" si="12"/>
        <v>4</v>
      </c>
    </row>
    <row r="223" spans="1:19" ht="18.600000000000001" customHeight="1" x14ac:dyDescent="0.35">
      <c r="D223" s="68" t="s">
        <v>344</v>
      </c>
      <c r="E223" s="109">
        <f>+D222+E222+F222+G222+H222+I222</f>
        <v>79</v>
      </c>
      <c r="F223" s="109"/>
      <c r="G223" s="109"/>
      <c r="H223" s="109"/>
      <c r="I223" s="110"/>
      <c r="L223" s="68" t="s">
        <v>345</v>
      </c>
      <c r="M223" s="109">
        <f>+L222+M222+N222+O222+P222+Q222</f>
        <v>91</v>
      </c>
      <c r="N223" s="109"/>
      <c r="O223" s="109"/>
      <c r="P223" s="109"/>
      <c r="Q223" s="110"/>
    </row>
    <row r="224" spans="1:19" ht="18.600000000000001" customHeight="1" x14ac:dyDescent="0.35">
      <c r="G224" s="91" t="s">
        <v>346</v>
      </c>
    </row>
    <row r="225" spans="1:19" ht="18.600000000000001" customHeight="1" x14ac:dyDescent="0.35">
      <c r="A225" s="61"/>
      <c r="B225" s="61"/>
      <c r="C225" s="61"/>
      <c r="D225" s="61"/>
      <c r="E225" s="61"/>
      <c r="F225" s="61"/>
      <c r="G225" s="61"/>
      <c r="H225" s="61"/>
      <c r="I225" s="91" t="s">
        <v>192</v>
      </c>
      <c r="L225" s="91">
        <f>+E223+M223+1</f>
        <v>171</v>
      </c>
      <c r="M225" s="61"/>
      <c r="N225" s="61"/>
      <c r="O225" s="61"/>
      <c r="P225" s="61"/>
      <c r="Q225" s="61"/>
      <c r="R225" s="61"/>
      <c r="S225" s="61"/>
    </row>
    <row r="228" spans="1:19" ht="18.600000000000001" customHeight="1" x14ac:dyDescent="0.35">
      <c r="F228" s="91" t="s">
        <v>177</v>
      </c>
      <c r="N228" s="91" t="s">
        <v>178</v>
      </c>
    </row>
    <row r="229" spans="1:19" s="81" customFormat="1" ht="18.600000000000001" customHeight="1" x14ac:dyDescent="0.3">
      <c r="A229" s="80"/>
      <c r="B229" s="80"/>
      <c r="C229" s="80"/>
      <c r="D229" s="752" t="s">
        <v>180</v>
      </c>
      <c r="E229" s="752" t="s">
        <v>181</v>
      </c>
      <c r="F229" s="752" t="s">
        <v>182</v>
      </c>
      <c r="G229" s="752" t="s">
        <v>183</v>
      </c>
      <c r="H229" s="752" t="s">
        <v>184</v>
      </c>
      <c r="I229" s="752" t="s">
        <v>185</v>
      </c>
      <c r="J229" s="105"/>
      <c r="K229" s="92"/>
      <c r="L229" s="746" t="s">
        <v>186</v>
      </c>
      <c r="M229" s="746" t="s">
        <v>187</v>
      </c>
      <c r="N229" s="746" t="s">
        <v>188</v>
      </c>
      <c r="O229" s="746" t="s">
        <v>189</v>
      </c>
      <c r="P229" s="746" t="s">
        <v>190</v>
      </c>
      <c r="Q229" s="746" t="s">
        <v>191</v>
      </c>
      <c r="R229" s="92"/>
    </row>
    <row r="230" spans="1:19" s="81" customFormat="1" ht="18.600000000000001" customHeight="1" x14ac:dyDescent="0.3">
      <c r="A230" s="80"/>
      <c r="B230" s="80"/>
      <c r="C230" s="80"/>
      <c r="D230" s="753"/>
      <c r="E230" s="753"/>
      <c r="F230" s="753"/>
      <c r="G230" s="753"/>
      <c r="H230" s="753"/>
      <c r="I230" s="753"/>
      <c r="J230" s="105"/>
      <c r="K230" s="92"/>
      <c r="L230" s="747"/>
      <c r="M230" s="747"/>
      <c r="N230" s="747"/>
      <c r="O230" s="747"/>
      <c r="P230" s="747"/>
      <c r="Q230" s="747"/>
      <c r="R230" s="92"/>
    </row>
    <row r="231" spans="1:19" ht="18.600000000000001" customHeight="1" x14ac:dyDescent="0.35">
      <c r="D231" s="78">
        <v>3</v>
      </c>
      <c r="E231" s="78">
        <v>24</v>
      </c>
      <c r="F231" s="78">
        <v>29</v>
      </c>
      <c r="G231" s="78">
        <v>25</v>
      </c>
      <c r="H231" s="78">
        <v>7</v>
      </c>
      <c r="I231" s="78">
        <v>0</v>
      </c>
      <c r="L231" s="78">
        <v>14</v>
      </c>
      <c r="M231" s="78">
        <v>26</v>
      </c>
      <c r="N231" s="78">
        <v>21</v>
      </c>
      <c r="O231" s="78">
        <v>21</v>
      </c>
      <c r="P231" s="78">
        <v>8</v>
      </c>
      <c r="Q231" s="78">
        <v>6</v>
      </c>
    </row>
    <row r="232" spans="1:19" ht="18.600000000000001" customHeight="1" x14ac:dyDescent="0.35">
      <c r="D232" s="68" t="s">
        <v>344</v>
      </c>
      <c r="E232" s="109">
        <f>+D231+E231+F231+G231+H231+I231</f>
        <v>88</v>
      </c>
      <c r="F232" s="109"/>
      <c r="G232" s="109"/>
      <c r="H232" s="109"/>
      <c r="I232" s="110"/>
      <c r="L232" s="68" t="s">
        <v>345</v>
      </c>
      <c r="M232" s="109">
        <f>+L231+M231+N231+O231+P231+Q231</f>
        <v>96</v>
      </c>
      <c r="N232" s="109"/>
      <c r="O232" s="109"/>
      <c r="P232" s="109"/>
      <c r="Q232" s="110"/>
    </row>
    <row r="233" spans="1:19" ht="18.600000000000001" customHeight="1" x14ac:dyDescent="0.35">
      <c r="G233" s="91" t="s">
        <v>346</v>
      </c>
    </row>
    <row r="234" spans="1:19" ht="18.600000000000001" customHeight="1" x14ac:dyDescent="0.35">
      <c r="A234" s="61"/>
      <c r="B234" s="61"/>
      <c r="C234" s="61"/>
      <c r="D234" s="61"/>
      <c r="E234" s="61"/>
      <c r="F234" s="61"/>
      <c r="G234" s="61"/>
      <c r="H234" s="61"/>
      <c r="I234" s="91" t="s">
        <v>192</v>
      </c>
      <c r="L234" s="91">
        <f>+E232+M232+1</f>
        <v>185</v>
      </c>
      <c r="M234" s="61"/>
      <c r="N234" s="61"/>
      <c r="O234" s="61"/>
      <c r="P234" s="61"/>
      <c r="Q234" s="61"/>
      <c r="R234" s="61"/>
      <c r="S234" s="61"/>
    </row>
  </sheetData>
  <mergeCells count="69">
    <mergeCell ref="A1:S1"/>
    <mergeCell ref="A2:S2"/>
    <mergeCell ref="A3:A5"/>
    <mergeCell ref="B3:J3"/>
    <mergeCell ref="L3:Q3"/>
    <mergeCell ref="B4:B5"/>
    <mergeCell ref="C4:C5"/>
    <mergeCell ref="A86:S86"/>
    <mergeCell ref="A65:S65"/>
    <mergeCell ref="A66:A68"/>
    <mergeCell ref="B66:J66"/>
    <mergeCell ref="L66:Q66"/>
    <mergeCell ref="B67:B68"/>
    <mergeCell ref="C67:C68"/>
    <mergeCell ref="A87:A89"/>
    <mergeCell ref="B87:J87"/>
    <mergeCell ref="L87:Q87"/>
    <mergeCell ref="B88:B89"/>
    <mergeCell ref="C88:C89"/>
    <mergeCell ref="A178:C178"/>
    <mergeCell ref="A179:S179"/>
    <mergeCell ref="A151:C151"/>
    <mergeCell ref="A152:S152"/>
    <mergeCell ref="A153:A155"/>
    <mergeCell ref="B153:J153"/>
    <mergeCell ref="L153:Q153"/>
    <mergeCell ref="B154:B155"/>
    <mergeCell ref="C154:C155"/>
    <mergeCell ref="M213:M214"/>
    <mergeCell ref="N213:N214"/>
    <mergeCell ref="A180:A182"/>
    <mergeCell ref="B180:J180"/>
    <mergeCell ref="L180:Q180"/>
    <mergeCell ref="B181:B182"/>
    <mergeCell ref="C181:C182"/>
    <mergeCell ref="O213:O214"/>
    <mergeCell ref="P213:P214"/>
    <mergeCell ref="Q213:Q214"/>
    <mergeCell ref="I220:I221"/>
    <mergeCell ref="L220:L221"/>
    <mergeCell ref="D213:D214"/>
    <mergeCell ref="E213:E214"/>
    <mergeCell ref="F213:F214"/>
    <mergeCell ref="G213:G214"/>
    <mergeCell ref="H213:H214"/>
    <mergeCell ref="I213:I214"/>
    <mergeCell ref="D220:D221"/>
    <mergeCell ref="E220:E221"/>
    <mergeCell ref="F220:F221"/>
    <mergeCell ref="G220:G221"/>
    <mergeCell ref="H220:H221"/>
    <mergeCell ref="L213:L214"/>
    <mergeCell ref="D229:D230"/>
    <mergeCell ref="E229:E230"/>
    <mergeCell ref="F229:F230"/>
    <mergeCell ref="G229:G230"/>
    <mergeCell ref="H229:H230"/>
    <mergeCell ref="M220:M221"/>
    <mergeCell ref="N220:N221"/>
    <mergeCell ref="O220:O221"/>
    <mergeCell ref="P220:P221"/>
    <mergeCell ref="Q220:Q221"/>
    <mergeCell ref="Q229:Q230"/>
    <mergeCell ref="I229:I230"/>
    <mergeCell ref="L229:L230"/>
    <mergeCell ref="M229:M230"/>
    <mergeCell ref="N229:N230"/>
    <mergeCell ref="O229:O230"/>
    <mergeCell ref="P229:P230"/>
  </mergeCells>
  <pageMargins left="0.7" right="0.7" top="0.75" bottom="0.75" header="0.3" footer="0.3"/>
  <pageSetup paperSize="9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5"/>
  <sheetViews>
    <sheetView topLeftCell="A82" zoomScaleNormal="100" workbookViewId="0">
      <selection activeCell="G72" sqref="G72"/>
    </sheetView>
  </sheetViews>
  <sheetFormatPr defaultRowHeight="21.75" customHeight="1" x14ac:dyDescent="0.3"/>
  <cols>
    <col min="1" max="1" width="3.375" style="226" bestFit="1" customWidth="1"/>
    <col min="2" max="2" width="23.125" style="388" bestFit="1" customWidth="1"/>
    <col min="3" max="3" width="14.625" style="19" bestFit="1" customWidth="1"/>
    <col min="4" max="4" width="14.375" style="19" bestFit="1" customWidth="1"/>
    <col min="5" max="5" width="7.375" style="19" bestFit="1" customWidth="1"/>
    <col min="6" max="6" width="4.125" style="19" bestFit="1" customWidth="1"/>
    <col min="7" max="7" width="9.5" style="226" bestFit="1" customWidth="1"/>
    <col min="8" max="8" width="11.125" style="226" bestFit="1" customWidth="1"/>
    <col min="9" max="9" width="8.5" style="226" bestFit="1" customWidth="1"/>
    <col min="10" max="10" width="13" style="347" bestFit="1" customWidth="1"/>
    <col min="11" max="11" width="26.625" style="517" customWidth="1"/>
    <col min="12" max="258" width="9" style="226"/>
    <col min="259" max="259" width="3.875" style="226" customWidth="1"/>
    <col min="260" max="260" width="30.125" style="226" customWidth="1"/>
    <col min="261" max="261" width="36" style="226" customWidth="1"/>
    <col min="262" max="262" width="22.75" style="226" customWidth="1"/>
    <col min="263" max="263" width="12.375" style="226" customWidth="1"/>
    <col min="264" max="514" width="9" style="226"/>
    <col min="515" max="515" width="3.875" style="226" customWidth="1"/>
    <col min="516" max="516" width="30.125" style="226" customWidth="1"/>
    <col min="517" max="517" width="36" style="226" customWidth="1"/>
    <col min="518" max="518" width="22.75" style="226" customWidth="1"/>
    <col min="519" max="519" width="12.375" style="226" customWidth="1"/>
    <col min="520" max="770" width="9" style="226"/>
    <col min="771" max="771" width="3.875" style="226" customWidth="1"/>
    <col min="772" max="772" width="30.125" style="226" customWidth="1"/>
    <col min="773" max="773" width="36" style="226" customWidth="1"/>
    <col min="774" max="774" width="22.75" style="226" customWidth="1"/>
    <col min="775" max="775" width="12.375" style="226" customWidth="1"/>
    <col min="776" max="1026" width="9" style="226"/>
    <col min="1027" max="1027" width="3.875" style="226" customWidth="1"/>
    <col min="1028" max="1028" width="30.125" style="226" customWidth="1"/>
    <col min="1029" max="1029" width="36" style="226" customWidth="1"/>
    <col min="1030" max="1030" width="22.75" style="226" customWidth="1"/>
    <col min="1031" max="1031" width="12.375" style="226" customWidth="1"/>
    <col min="1032" max="1282" width="9" style="226"/>
    <col min="1283" max="1283" width="3.875" style="226" customWidth="1"/>
    <col min="1284" max="1284" width="30.125" style="226" customWidth="1"/>
    <col min="1285" max="1285" width="36" style="226" customWidth="1"/>
    <col min="1286" max="1286" width="22.75" style="226" customWidth="1"/>
    <col min="1287" max="1287" width="12.375" style="226" customWidth="1"/>
    <col min="1288" max="1538" width="9" style="226"/>
    <col min="1539" max="1539" width="3.875" style="226" customWidth="1"/>
    <col min="1540" max="1540" width="30.125" style="226" customWidth="1"/>
    <col min="1541" max="1541" width="36" style="226" customWidth="1"/>
    <col min="1542" max="1542" width="22.75" style="226" customWidth="1"/>
    <col min="1543" max="1543" width="12.375" style="226" customWidth="1"/>
    <col min="1544" max="1794" width="9" style="226"/>
    <col min="1795" max="1795" width="3.875" style="226" customWidth="1"/>
    <col min="1796" max="1796" width="30.125" style="226" customWidth="1"/>
    <col min="1797" max="1797" width="36" style="226" customWidth="1"/>
    <col min="1798" max="1798" width="22.75" style="226" customWidth="1"/>
    <col min="1799" max="1799" width="12.375" style="226" customWidth="1"/>
    <col min="1800" max="2050" width="9" style="226"/>
    <col min="2051" max="2051" width="3.875" style="226" customWidth="1"/>
    <col min="2052" max="2052" width="30.125" style="226" customWidth="1"/>
    <col min="2053" max="2053" width="36" style="226" customWidth="1"/>
    <col min="2054" max="2054" width="22.75" style="226" customWidth="1"/>
    <col min="2055" max="2055" width="12.375" style="226" customWidth="1"/>
    <col min="2056" max="2306" width="9" style="226"/>
    <col min="2307" max="2307" width="3.875" style="226" customWidth="1"/>
    <col min="2308" max="2308" width="30.125" style="226" customWidth="1"/>
    <col min="2309" max="2309" width="36" style="226" customWidth="1"/>
    <col min="2310" max="2310" width="22.75" style="226" customWidth="1"/>
    <col min="2311" max="2311" width="12.375" style="226" customWidth="1"/>
    <col min="2312" max="2562" width="9" style="226"/>
    <col min="2563" max="2563" width="3.875" style="226" customWidth="1"/>
    <col min="2564" max="2564" width="30.125" style="226" customWidth="1"/>
    <col min="2565" max="2565" width="36" style="226" customWidth="1"/>
    <col min="2566" max="2566" width="22.75" style="226" customWidth="1"/>
    <col min="2567" max="2567" width="12.375" style="226" customWidth="1"/>
    <col min="2568" max="2818" width="9" style="226"/>
    <col min="2819" max="2819" width="3.875" style="226" customWidth="1"/>
    <col min="2820" max="2820" width="30.125" style="226" customWidth="1"/>
    <col min="2821" max="2821" width="36" style="226" customWidth="1"/>
    <col min="2822" max="2822" width="22.75" style="226" customWidth="1"/>
    <col min="2823" max="2823" width="12.375" style="226" customWidth="1"/>
    <col min="2824" max="3074" width="9" style="226"/>
    <col min="3075" max="3075" width="3.875" style="226" customWidth="1"/>
    <col min="3076" max="3076" width="30.125" style="226" customWidth="1"/>
    <col min="3077" max="3077" width="36" style="226" customWidth="1"/>
    <col min="3078" max="3078" width="22.75" style="226" customWidth="1"/>
    <col min="3079" max="3079" width="12.375" style="226" customWidth="1"/>
    <col min="3080" max="3330" width="9" style="226"/>
    <col min="3331" max="3331" width="3.875" style="226" customWidth="1"/>
    <col min="3332" max="3332" width="30.125" style="226" customWidth="1"/>
    <col min="3333" max="3333" width="36" style="226" customWidth="1"/>
    <col min="3334" max="3334" width="22.75" style="226" customWidth="1"/>
    <col min="3335" max="3335" width="12.375" style="226" customWidth="1"/>
    <col min="3336" max="3586" width="9" style="226"/>
    <col min="3587" max="3587" width="3.875" style="226" customWidth="1"/>
    <col min="3588" max="3588" width="30.125" style="226" customWidth="1"/>
    <col min="3589" max="3589" width="36" style="226" customWidth="1"/>
    <col min="3590" max="3590" width="22.75" style="226" customWidth="1"/>
    <col min="3591" max="3591" width="12.375" style="226" customWidth="1"/>
    <col min="3592" max="3842" width="9" style="226"/>
    <col min="3843" max="3843" width="3.875" style="226" customWidth="1"/>
    <col min="3844" max="3844" width="30.125" style="226" customWidth="1"/>
    <col min="3845" max="3845" width="36" style="226" customWidth="1"/>
    <col min="3846" max="3846" width="22.75" style="226" customWidth="1"/>
    <col min="3847" max="3847" width="12.375" style="226" customWidth="1"/>
    <col min="3848" max="4098" width="9" style="226"/>
    <col min="4099" max="4099" width="3.875" style="226" customWidth="1"/>
    <col min="4100" max="4100" width="30.125" style="226" customWidth="1"/>
    <col min="4101" max="4101" width="36" style="226" customWidth="1"/>
    <col min="4102" max="4102" width="22.75" style="226" customWidth="1"/>
    <col min="4103" max="4103" width="12.375" style="226" customWidth="1"/>
    <col min="4104" max="4354" width="9" style="226"/>
    <col min="4355" max="4355" width="3.875" style="226" customWidth="1"/>
    <col min="4356" max="4356" width="30.125" style="226" customWidth="1"/>
    <col min="4357" max="4357" width="36" style="226" customWidth="1"/>
    <col min="4358" max="4358" width="22.75" style="226" customWidth="1"/>
    <col min="4359" max="4359" width="12.375" style="226" customWidth="1"/>
    <col min="4360" max="4610" width="9" style="226"/>
    <col min="4611" max="4611" width="3.875" style="226" customWidth="1"/>
    <col min="4612" max="4612" width="30.125" style="226" customWidth="1"/>
    <col min="4613" max="4613" width="36" style="226" customWidth="1"/>
    <col min="4614" max="4614" width="22.75" style="226" customWidth="1"/>
    <col min="4615" max="4615" width="12.375" style="226" customWidth="1"/>
    <col min="4616" max="4866" width="9" style="226"/>
    <col min="4867" max="4867" width="3.875" style="226" customWidth="1"/>
    <col min="4868" max="4868" width="30.125" style="226" customWidth="1"/>
    <col min="4869" max="4869" width="36" style="226" customWidth="1"/>
    <col min="4870" max="4870" width="22.75" style="226" customWidth="1"/>
    <col min="4871" max="4871" width="12.375" style="226" customWidth="1"/>
    <col min="4872" max="5122" width="9" style="226"/>
    <col min="5123" max="5123" width="3.875" style="226" customWidth="1"/>
    <col min="5124" max="5124" width="30.125" style="226" customWidth="1"/>
    <col min="5125" max="5125" width="36" style="226" customWidth="1"/>
    <col min="5126" max="5126" width="22.75" style="226" customWidth="1"/>
    <col min="5127" max="5127" width="12.375" style="226" customWidth="1"/>
    <col min="5128" max="5378" width="9" style="226"/>
    <col min="5379" max="5379" width="3.875" style="226" customWidth="1"/>
    <col min="5380" max="5380" width="30.125" style="226" customWidth="1"/>
    <col min="5381" max="5381" width="36" style="226" customWidth="1"/>
    <col min="5382" max="5382" width="22.75" style="226" customWidth="1"/>
    <col min="5383" max="5383" width="12.375" style="226" customWidth="1"/>
    <col min="5384" max="5634" width="9" style="226"/>
    <col min="5635" max="5635" width="3.875" style="226" customWidth="1"/>
    <col min="5636" max="5636" width="30.125" style="226" customWidth="1"/>
    <col min="5637" max="5637" width="36" style="226" customWidth="1"/>
    <col min="5638" max="5638" width="22.75" style="226" customWidth="1"/>
    <col min="5639" max="5639" width="12.375" style="226" customWidth="1"/>
    <col min="5640" max="5890" width="9" style="226"/>
    <col min="5891" max="5891" width="3.875" style="226" customWidth="1"/>
    <col min="5892" max="5892" width="30.125" style="226" customWidth="1"/>
    <col min="5893" max="5893" width="36" style="226" customWidth="1"/>
    <col min="5894" max="5894" width="22.75" style="226" customWidth="1"/>
    <col min="5895" max="5895" width="12.375" style="226" customWidth="1"/>
    <col min="5896" max="6146" width="9" style="226"/>
    <col min="6147" max="6147" width="3.875" style="226" customWidth="1"/>
    <col min="6148" max="6148" width="30.125" style="226" customWidth="1"/>
    <col min="6149" max="6149" width="36" style="226" customWidth="1"/>
    <col min="6150" max="6150" width="22.75" style="226" customWidth="1"/>
    <col min="6151" max="6151" width="12.375" style="226" customWidth="1"/>
    <col min="6152" max="6402" width="9" style="226"/>
    <col min="6403" max="6403" width="3.875" style="226" customWidth="1"/>
    <col min="6404" max="6404" width="30.125" style="226" customWidth="1"/>
    <col min="6405" max="6405" width="36" style="226" customWidth="1"/>
    <col min="6406" max="6406" width="22.75" style="226" customWidth="1"/>
    <col min="6407" max="6407" width="12.375" style="226" customWidth="1"/>
    <col min="6408" max="6658" width="9" style="226"/>
    <col min="6659" max="6659" width="3.875" style="226" customWidth="1"/>
    <col min="6660" max="6660" width="30.125" style="226" customWidth="1"/>
    <col min="6661" max="6661" width="36" style="226" customWidth="1"/>
    <col min="6662" max="6662" width="22.75" style="226" customWidth="1"/>
    <col min="6663" max="6663" width="12.375" style="226" customWidth="1"/>
    <col min="6664" max="6914" width="9" style="226"/>
    <col min="6915" max="6915" width="3.875" style="226" customWidth="1"/>
    <col min="6916" max="6916" width="30.125" style="226" customWidth="1"/>
    <col min="6917" max="6917" width="36" style="226" customWidth="1"/>
    <col min="6918" max="6918" width="22.75" style="226" customWidth="1"/>
    <col min="6919" max="6919" width="12.375" style="226" customWidth="1"/>
    <col min="6920" max="7170" width="9" style="226"/>
    <col min="7171" max="7171" width="3.875" style="226" customWidth="1"/>
    <col min="7172" max="7172" width="30.125" style="226" customWidth="1"/>
    <col min="7173" max="7173" width="36" style="226" customWidth="1"/>
    <col min="7174" max="7174" width="22.75" style="226" customWidth="1"/>
    <col min="7175" max="7175" width="12.375" style="226" customWidth="1"/>
    <col min="7176" max="7426" width="9" style="226"/>
    <col min="7427" max="7427" width="3.875" style="226" customWidth="1"/>
    <col min="7428" max="7428" width="30.125" style="226" customWidth="1"/>
    <col min="7429" max="7429" width="36" style="226" customWidth="1"/>
    <col min="7430" max="7430" width="22.75" style="226" customWidth="1"/>
    <col min="7431" max="7431" width="12.375" style="226" customWidth="1"/>
    <col min="7432" max="7682" width="9" style="226"/>
    <col min="7683" max="7683" width="3.875" style="226" customWidth="1"/>
    <col min="7684" max="7684" width="30.125" style="226" customWidth="1"/>
    <col min="7685" max="7685" width="36" style="226" customWidth="1"/>
    <col min="7686" max="7686" width="22.75" style="226" customWidth="1"/>
    <col min="7687" max="7687" width="12.375" style="226" customWidth="1"/>
    <col min="7688" max="7938" width="9" style="226"/>
    <col min="7939" max="7939" width="3.875" style="226" customWidth="1"/>
    <col min="7940" max="7940" width="30.125" style="226" customWidth="1"/>
    <col min="7941" max="7941" width="36" style="226" customWidth="1"/>
    <col min="7942" max="7942" width="22.75" style="226" customWidth="1"/>
    <col min="7943" max="7943" width="12.375" style="226" customWidth="1"/>
    <col min="7944" max="8194" width="9" style="226"/>
    <col min="8195" max="8195" width="3.875" style="226" customWidth="1"/>
    <col min="8196" max="8196" width="30.125" style="226" customWidth="1"/>
    <col min="8197" max="8197" width="36" style="226" customWidth="1"/>
    <col min="8198" max="8198" width="22.75" style="226" customWidth="1"/>
    <col min="8199" max="8199" width="12.375" style="226" customWidth="1"/>
    <col min="8200" max="8450" width="9" style="226"/>
    <col min="8451" max="8451" width="3.875" style="226" customWidth="1"/>
    <col min="8452" max="8452" width="30.125" style="226" customWidth="1"/>
    <col min="8453" max="8453" width="36" style="226" customWidth="1"/>
    <col min="8454" max="8454" width="22.75" style="226" customWidth="1"/>
    <col min="8455" max="8455" width="12.375" style="226" customWidth="1"/>
    <col min="8456" max="8706" width="9" style="226"/>
    <col min="8707" max="8707" width="3.875" style="226" customWidth="1"/>
    <col min="8708" max="8708" width="30.125" style="226" customWidth="1"/>
    <col min="8709" max="8709" width="36" style="226" customWidth="1"/>
    <col min="8710" max="8710" width="22.75" style="226" customWidth="1"/>
    <col min="8711" max="8711" width="12.375" style="226" customWidth="1"/>
    <col min="8712" max="8962" width="9" style="226"/>
    <col min="8963" max="8963" width="3.875" style="226" customWidth="1"/>
    <col min="8964" max="8964" width="30.125" style="226" customWidth="1"/>
    <col min="8965" max="8965" width="36" style="226" customWidth="1"/>
    <col min="8966" max="8966" width="22.75" style="226" customWidth="1"/>
    <col min="8967" max="8967" width="12.375" style="226" customWidth="1"/>
    <col min="8968" max="9218" width="9" style="226"/>
    <col min="9219" max="9219" width="3.875" style="226" customWidth="1"/>
    <col min="9220" max="9220" width="30.125" style="226" customWidth="1"/>
    <col min="9221" max="9221" width="36" style="226" customWidth="1"/>
    <col min="9222" max="9222" width="22.75" style="226" customWidth="1"/>
    <col min="9223" max="9223" width="12.375" style="226" customWidth="1"/>
    <col min="9224" max="9474" width="9" style="226"/>
    <col min="9475" max="9475" width="3.875" style="226" customWidth="1"/>
    <col min="9476" max="9476" width="30.125" style="226" customWidth="1"/>
    <col min="9477" max="9477" width="36" style="226" customWidth="1"/>
    <col min="9478" max="9478" width="22.75" style="226" customWidth="1"/>
    <col min="9479" max="9479" width="12.375" style="226" customWidth="1"/>
    <col min="9480" max="9730" width="9" style="226"/>
    <col min="9731" max="9731" width="3.875" style="226" customWidth="1"/>
    <col min="9732" max="9732" width="30.125" style="226" customWidth="1"/>
    <col min="9733" max="9733" width="36" style="226" customWidth="1"/>
    <col min="9734" max="9734" width="22.75" style="226" customWidth="1"/>
    <col min="9735" max="9735" width="12.375" style="226" customWidth="1"/>
    <col min="9736" max="9986" width="9" style="226"/>
    <col min="9987" max="9987" width="3.875" style="226" customWidth="1"/>
    <col min="9988" max="9988" width="30.125" style="226" customWidth="1"/>
    <col min="9989" max="9989" width="36" style="226" customWidth="1"/>
    <col min="9990" max="9990" width="22.75" style="226" customWidth="1"/>
    <col min="9991" max="9991" width="12.375" style="226" customWidth="1"/>
    <col min="9992" max="10242" width="9" style="226"/>
    <col min="10243" max="10243" width="3.875" style="226" customWidth="1"/>
    <col min="10244" max="10244" width="30.125" style="226" customWidth="1"/>
    <col min="10245" max="10245" width="36" style="226" customWidth="1"/>
    <col min="10246" max="10246" width="22.75" style="226" customWidth="1"/>
    <col min="10247" max="10247" width="12.375" style="226" customWidth="1"/>
    <col min="10248" max="10498" width="9" style="226"/>
    <col min="10499" max="10499" width="3.875" style="226" customWidth="1"/>
    <col min="10500" max="10500" width="30.125" style="226" customWidth="1"/>
    <col min="10501" max="10501" width="36" style="226" customWidth="1"/>
    <col min="10502" max="10502" width="22.75" style="226" customWidth="1"/>
    <col min="10503" max="10503" width="12.375" style="226" customWidth="1"/>
    <col min="10504" max="10754" width="9" style="226"/>
    <col min="10755" max="10755" width="3.875" style="226" customWidth="1"/>
    <col min="10756" max="10756" width="30.125" style="226" customWidth="1"/>
    <col min="10757" max="10757" width="36" style="226" customWidth="1"/>
    <col min="10758" max="10758" width="22.75" style="226" customWidth="1"/>
    <col min="10759" max="10759" width="12.375" style="226" customWidth="1"/>
    <col min="10760" max="11010" width="9" style="226"/>
    <col min="11011" max="11011" width="3.875" style="226" customWidth="1"/>
    <col min="11012" max="11012" width="30.125" style="226" customWidth="1"/>
    <col min="11013" max="11013" width="36" style="226" customWidth="1"/>
    <col min="11014" max="11014" width="22.75" style="226" customWidth="1"/>
    <col min="11015" max="11015" width="12.375" style="226" customWidth="1"/>
    <col min="11016" max="11266" width="9" style="226"/>
    <col min="11267" max="11267" width="3.875" style="226" customWidth="1"/>
    <col min="11268" max="11268" width="30.125" style="226" customWidth="1"/>
    <col min="11269" max="11269" width="36" style="226" customWidth="1"/>
    <col min="11270" max="11270" width="22.75" style="226" customWidth="1"/>
    <col min="11271" max="11271" width="12.375" style="226" customWidth="1"/>
    <col min="11272" max="11522" width="9" style="226"/>
    <col min="11523" max="11523" width="3.875" style="226" customWidth="1"/>
    <col min="11524" max="11524" width="30.125" style="226" customWidth="1"/>
    <col min="11525" max="11525" width="36" style="226" customWidth="1"/>
    <col min="11526" max="11526" width="22.75" style="226" customWidth="1"/>
    <col min="11527" max="11527" width="12.375" style="226" customWidth="1"/>
    <col min="11528" max="11778" width="9" style="226"/>
    <col min="11779" max="11779" width="3.875" style="226" customWidth="1"/>
    <col min="11780" max="11780" width="30.125" style="226" customWidth="1"/>
    <col min="11781" max="11781" width="36" style="226" customWidth="1"/>
    <col min="11782" max="11782" width="22.75" style="226" customWidth="1"/>
    <col min="11783" max="11783" width="12.375" style="226" customWidth="1"/>
    <col min="11784" max="12034" width="9" style="226"/>
    <col min="12035" max="12035" width="3.875" style="226" customWidth="1"/>
    <col min="12036" max="12036" width="30.125" style="226" customWidth="1"/>
    <col min="12037" max="12037" width="36" style="226" customWidth="1"/>
    <col min="12038" max="12038" width="22.75" style="226" customWidth="1"/>
    <col min="12039" max="12039" width="12.375" style="226" customWidth="1"/>
    <col min="12040" max="12290" width="9" style="226"/>
    <col min="12291" max="12291" width="3.875" style="226" customWidth="1"/>
    <col min="12292" max="12292" width="30.125" style="226" customWidth="1"/>
    <col min="12293" max="12293" width="36" style="226" customWidth="1"/>
    <col min="12294" max="12294" width="22.75" style="226" customWidth="1"/>
    <col min="12295" max="12295" width="12.375" style="226" customWidth="1"/>
    <col min="12296" max="12546" width="9" style="226"/>
    <col min="12547" max="12547" width="3.875" style="226" customWidth="1"/>
    <col min="12548" max="12548" width="30.125" style="226" customWidth="1"/>
    <col min="12549" max="12549" width="36" style="226" customWidth="1"/>
    <col min="12550" max="12550" width="22.75" style="226" customWidth="1"/>
    <col min="12551" max="12551" width="12.375" style="226" customWidth="1"/>
    <col min="12552" max="12802" width="9" style="226"/>
    <col min="12803" max="12803" width="3.875" style="226" customWidth="1"/>
    <col min="12804" max="12804" width="30.125" style="226" customWidth="1"/>
    <col min="12805" max="12805" width="36" style="226" customWidth="1"/>
    <col min="12806" max="12806" width="22.75" style="226" customWidth="1"/>
    <col min="12807" max="12807" width="12.375" style="226" customWidth="1"/>
    <col min="12808" max="13058" width="9" style="226"/>
    <col min="13059" max="13059" width="3.875" style="226" customWidth="1"/>
    <col min="13060" max="13060" width="30.125" style="226" customWidth="1"/>
    <col min="13061" max="13061" width="36" style="226" customWidth="1"/>
    <col min="13062" max="13062" width="22.75" style="226" customWidth="1"/>
    <col min="13063" max="13063" width="12.375" style="226" customWidth="1"/>
    <col min="13064" max="13314" width="9" style="226"/>
    <col min="13315" max="13315" width="3.875" style="226" customWidth="1"/>
    <col min="13316" max="13316" width="30.125" style="226" customWidth="1"/>
    <col min="13317" max="13317" width="36" style="226" customWidth="1"/>
    <col min="13318" max="13318" width="22.75" style="226" customWidth="1"/>
    <col min="13319" max="13319" width="12.375" style="226" customWidth="1"/>
    <col min="13320" max="13570" width="9" style="226"/>
    <col min="13571" max="13571" width="3.875" style="226" customWidth="1"/>
    <col min="13572" max="13572" width="30.125" style="226" customWidth="1"/>
    <col min="13573" max="13573" width="36" style="226" customWidth="1"/>
    <col min="13574" max="13574" width="22.75" style="226" customWidth="1"/>
    <col min="13575" max="13575" width="12.375" style="226" customWidth="1"/>
    <col min="13576" max="13826" width="9" style="226"/>
    <col min="13827" max="13827" width="3.875" style="226" customWidth="1"/>
    <col min="13828" max="13828" width="30.125" style="226" customWidth="1"/>
    <col min="13829" max="13829" width="36" style="226" customWidth="1"/>
    <col min="13830" max="13830" width="22.75" style="226" customWidth="1"/>
    <col min="13831" max="13831" width="12.375" style="226" customWidth="1"/>
    <col min="13832" max="14082" width="9" style="226"/>
    <col min="14083" max="14083" width="3.875" style="226" customWidth="1"/>
    <col min="14084" max="14084" width="30.125" style="226" customWidth="1"/>
    <col min="14085" max="14085" width="36" style="226" customWidth="1"/>
    <col min="14086" max="14086" width="22.75" style="226" customWidth="1"/>
    <col min="14087" max="14087" width="12.375" style="226" customWidth="1"/>
    <col min="14088" max="14338" width="9" style="226"/>
    <col min="14339" max="14339" width="3.875" style="226" customWidth="1"/>
    <col min="14340" max="14340" width="30.125" style="226" customWidth="1"/>
    <col min="14341" max="14341" width="36" style="226" customWidth="1"/>
    <col min="14342" max="14342" width="22.75" style="226" customWidth="1"/>
    <col min="14343" max="14343" width="12.375" style="226" customWidth="1"/>
    <col min="14344" max="14594" width="9" style="226"/>
    <col min="14595" max="14595" width="3.875" style="226" customWidth="1"/>
    <col min="14596" max="14596" width="30.125" style="226" customWidth="1"/>
    <col min="14597" max="14597" width="36" style="226" customWidth="1"/>
    <col min="14598" max="14598" width="22.75" style="226" customWidth="1"/>
    <col min="14599" max="14599" width="12.375" style="226" customWidth="1"/>
    <col min="14600" max="14850" width="9" style="226"/>
    <col min="14851" max="14851" width="3.875" style="226" customWidth="1"/>
    <col min="14852" max="14852" width="30.125" style="226" customWidth="1"/>
    <col min="14853" max="14853" width="36" style="226" customWidth="1"/>
    <col min="14854" max="14854" width="22.75" style="226" customWidth="1"/>
    <col min="14855" max="14855" width="12.375" style="226" customWidth="1"/>
    <col min="14856" max="15106" width="9" style="226"/>
    <col min="15107" max="15107" width="3.875" style="226" customWidth="1"/>
    <col min="15108" max="15108" width="30.125" style="226" customWidth="1"/>
    <col min="15109" max="15109" width="36" style="226" customWidth="1"/>
    <col min="15110" max="15110" width="22.75" style="226" customWidth="1"/>
    <col min="15111" max="15111" width="12.375" style="226" customWidth="1"/>
    <col min="15112" max="15362" width="9" style="226"/>
    <col min="15363" max="15363" width="3.875" style="226" customWidth="1"/>
    <col min="15364" max="15364" width="30.125" style="226" customWidth="1"/>
    <col min="15365" max="15365" width="36" style="226" customWidth="1"/>
    <col min="15366" max="15366" width="22.75" style="226" customWidth="1"/>
    <col min="15367" max="15367" width="12.375" style="226" customWidth="1"/>
    <col min="15368" max="15618" width="9" style="226"/>
    <col min="15619" max="15619" width="3.875" style="226" customWidth="1"/>
    <col min="15620" max="15620" width="30.125" style="226" customWidth="1"/>
    <col min="15621" max="15621" width="36" style="226" customWidth="1"/>
    <col min="15622" max="15622" width="22.75" style="226" customWidth="1"/>
    <col min="15623" max="15623" width="12.375" style="226" customWidth="1"/>
    <col min="15624" max="15874" width="9" style="226"/>
    <col min="15875" max="15875" width="3.875" style="226" customWidth="1"/>
    <col min="15876" max="15876" width="30.125" style="226" customWidth="1"/>
    <col min="15877" max="15877" width="36" style="226" customWidth="1"/>
    <col min="15878" max="15878" width="22.75" style="226" customWidth="1"/>
    <col min="15879" max="15879" width="12.375" style="226" customWidth="1"/>
    <col min="15880" max="16130" width="9" style="226"/>
    <col min="16131" max="16131" width="3.875" style="226" customWidth="1"/>
    <col min="16132" max="16132" width="30.125" style="226" customWidth="1"/>
    <col min="16133" max="16133" width="36" style="226" customWidth="1"/>
    <col min="16134" max="16134" width="22.75" style="226" customWidth="1"/>
    <col min="16135" max="16135" width="12.375" style="226" customWidth="1"/>
    <col min="16136" max="16384" width="9" style="226"/>
  </cols>
  <sheetData>
    <row r="1" spans="1:11" ht="21.75" customHeight="1" x14ac:dyDescent="0.3">
      <c r="A1" s="771" t="s">
        <v>1351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</row>
    <row r="2" spans="1:11" ht="21.75" customHeight="1" x14ac:dyDescent="0.3">
      <c r="A2" s="771" t="s">
        <v>1352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</row>
    <row r="3" spans="1:11" ht="21.75" customHeight="1" x14ac:dyDescent="0.3">
      <c r="A3" s="771" t="s">
        <v>28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</row>
    <row r="4" spans="1:11" ht="21.75" customHeight="1" x14ac:dyDescent="0.3">
      <c r="A4" s="775" t="s">
        <v>57</v>
      </c>
      <c r="B4" s="775"/>
      <c r="C4" s="430"/>
      <c r="D4" s="430"/>
      <c r="E4" s="430"/>
      <c r="F4" s="430"/>
      <c r="G4" s="430"/>
      <c r="H4" s="430"/>
      <c r="I4" s="430"/>
      <c r="J4" s="430"/>
      <c r="K4" s="430"/>
    </row>
    <row r="5" spans="1:11" s="356" customFormat="1" ht="21.75" customHeight="1" x14ac:dyDescent="0.3">
      <c r="A5" s="744" t="s">
        <v>0</v>
      </c>
      <c r="B5" s="773" t="s">
        <v>1419</v>
      </c>
      <c r="C5" s="731" t="s">
        <v>30</v>
      </c>
      <c r="D5" s="731" t="s">
        <v>33</v>
      </c>
      <c r="E5" s="735" t="s">
        <v>552</v>
      </c>
      <c r="F5" s="735"/>
      <c r="G5" s="735"/>
      <c r="H5" s="735"/>
      <c r="I5" s="735"/>
      <c r="J5" s="731" t="s">
        <v>553</v>
      </c>
      <c r="K5" s="731" t="s">
        <v>554</v>
      </c>
    </row>
    <row r="6" spans="1:11" s="356" customFormat="1" ht="21.75" customHeight="1" x14ac:dyDescent="0.3">
      <c r="A6" s="744"/>
      <c r="B6" s="774"/>
      <c r="C6" s="731"/>
      <c r="D6" s="731"/>
      <c r="E6" s="351" t="s">
        <v>555</v>
      </c>
      <c r="F6" s="351" t="s">
        <v>556</v>
      </c>
      <c r="G6" s="351" t="s">
        <v>557</v>
      </c>
      <c r="H6" s="351" t="s">
        <v>558</v>
      </c>
      <c r="I6" s="351" t="s">
        <v>559</v>
      </c>
      <c r="J6" s="731"/>
      <c r="K6" s="731"/>
    </row>
    <row r="7" spans="1:11" ht="21.75" customHeight="1" x14ac:dyDescent="0.3">
      <c r="A7" s="433">
        <v>1</v>
      </c>
      <c r="B7" s="488" t="s">
        <v>1614</v>
      </c>
      <c r="C7" s="443" t="s">
        <v>1461</v>
      </c>
      <c r="D7" s="497" t="s">
        <v>503</v>
      </c>
      <c r="E7" s="439" t="s">
        <v>781</v>
      </c>
      <c r="F7" s="439" t="s">
        <v>563</v>
      </c>
      <c r="G7" s="439" t="s">
        <v>782</v>
      </c>
      <c r="H7" s="439" t="s">
        <v>59</v>
      </c>
      <c r="I7" s="439" t="s">
        <v>57</v>
      </c>
      <c r="J7" s="439" t="s">
        <v>1530</v>
      </c>
      <c r="K7" s="442" t="s">
        <v>1531</v>
      </c>
    </row>
    <row r="8" spans="1:11" ht="21.75" customHeight="1" x14ac:dyDescent="0.3">
      <c r="A8" s="443">
        <f t="shared" ref="A8:A14" si="0">A7+1</f>
        <v>2</v>
      </c>
      <c r="B8" s="488" t="s">
        <v>1615</v>
      </c>
      <c r="C8" s="443" t="s">
        <v>1430</v>
      </c>
      <c r="D8" s="443" t="s">
        <v>498</v>
      </c>
      <c r="E8" s="196" t="s">
        <v>759</v>
      </c>
      <c r="F8" s="196">
        <v>4</v>
      </c>
      <c r="G8" s="196" t="s">
        <v>1534</v>
      </c>
      <c r="H8" s="196" t="s">
        <v>60</v>
      </c>
      <c r="I8" s="196" t="s">
        <v>57</v>
      </c>
      <c r="J8" s="508" t="s">
        <v>1535</v>
      </c>
      <c r="K8" s="448" t="s">
        <v>1536</v>
      </c>
    </row>
    <row r="9" spans="1:11" ht="21.75" customHeight="1" x14ac:dyDescent="0.3">
      <c r="A9" s="443">
        <f t="shared" si="0"/>
        <v>3</v>
      </c>
      <c r="B9" s="488" t="s">
        <v>1043</v>
      </c>
      <c r="C9" s="443" t="s">
        <v>1430</v>
      </c>
      <c r="D9" s="443" t="s">
        <v>504</v>
      </c>
      <c r="E9" s="439">
        <v>22</v>
      </c>
      <c r="F9" s="439">
        <v>1</v>
      </c>
      <c r="G9" s="439" t="s">
        <v>1539</v>
      </c>
      <c r="H9" s="439" t="s">
        <v>61</v>
      </c>
      <c r="I9" s="439" t="s">
        <v>57</v>
      </c>
      <c r="J9" s="439" t="s">
        <v>1540</v>
      </c>
      <c r="K9" s="448" t="s">
        <v>1236</v>
      </c>
    </row>
    <row r="10" spans="1:11" ht="21.75" customHeight="1" x14ac:dyDescent="0.3">
      <c r="A10" s="443">
        <f t="shared" si="0"/>
        <v>4</v>
      </c>
      <c r="B10" s="488" t="s">
        <v>449</v>
      </c>
      <c r="C10" s="443" t="s">
        <v>1461</v>
      </c>
      <c r="D10" s="443" t="s">
        <v>1543</v>
      </c>
      <c r="E10" s="196" t="s">
        <v>769</v>
      </c>
      <c r="F10" s="196">
        <v>1</v>
      </c>
      <c r="G10" s="196" t="s">
        <v>65</v>
      </c>
      <c r="H10" s="196" t="s">
        <v>65</v>
      </c>
      <c r="I10" s="196" t="s">
        <v>57</v>
      </c>
      <c r="J10" s="508" t="s">
        <v>1544</v>
      </c>
      <c r="K10" s="448" t="s">
        <v>1545</v>
      </c>
    </row>
    <row r="11" spans="1:11" ht="21.75" customHeight="1" x14ac:dyDescent="0.3">
      <c r="A11" s="443">
        <f t="shared" si="0"/>
        <v>5</v>
      </c>
      <c r="B11" s="490" t="s">
        <v>1616</v>
      </c>
      <c r="C11" s="484" t="s">
        <v>1430</v>
      </c>
      <c r="D11" s="443" t="s">
        <v>1029</v>
      </c>
      <c r="E11" s="190">
        <v>187</v>
      </c>
      <c r="F11" s="190">
        <v>4</v>
      </c>
      <c r="G11" s="190" t="s">
        <v>1548</v>
      </c>
      <c r="H11" s="190" t="s">
        <v>425</v>
      </c>
      <c r="I11" s="190" t="s">
        <v>57</v>
      </c>
      <c r="J11" s="190" t="s">
        <v>1549</v>
      </c>
      <c r="K11" s="448" t="s">
        <v>1550</v>
      </c>
    </row>
    <row r="12" spans="1:11" ht="21.75" customHeight="1" x14ac:dyDescent="0.3">
      <c r="A12" s="443">
        <f t="shared" si="0"/>
        <v>6</v>
      </c>
      <c r="B12" s="488" t="s">
        <v>1617</v>
      </c>
      <c r="C12" s="485" t="s">
        <v>1553</v>
      </c>
      <c r="D12" s="443" t="s">
        <v>501</v>
      </c>
      <c r="E12" s="443">
        <v>64</v>
      </c>
      <c r="F12" s="443">
        <v>2</v>
      </c>
      <c r="G12" s="443" t="s">
        <v>569</v>
      </c>
      <c r="H12" s="443" t="s">
        <v>425</v>
      </c>
      <c r="I12" s="443" t="s">
        <v>57</v>
      </c>
      <c r="J12" s="443" t="s">
        <v>1554</v>
      </c>
      <c r="K12" s="448" t="s">
        <v>1555</v>
      </c>
    </row>
    <row r="13" spans="1:11" ht="21.75" customHeight="1" x14ac:dyDescent="0.3">
      <c r="A13" s="443">
        <f t="shared" si="0"/>
        <v>7</v>
      </c>
      <c r="B13" s="488" t="s">
        <v>1618</v>
      </c>
      <c r="C13" s="443" t="s">
        <v>1461</v>
      </c>
      <c r="D13" s="498" t="s">
        <v>1030</v>
      </c>
      <c r="E13" s="443">
        <v>77</v>
      </c>
      <c r="F13" s="443">
        <v>4</v>
      </c>
      <c r="G13" s="443" t="s">
        <v>1558</v>
      </c>
      <c r="H13" s="443" t="s">
        <v>62</v>
      </c>
      <c r="I13" s="443" t="s">
        <v>57</v>
      </c>
      <c r="J13" s="443" t="s">
        <v>1559</v>
      </c>
      <c r="K13" s="448" t="s">
        <v>1560</v>
      </c>
    </row>
    <row r="14" spans="1:11" ht="21.75" customHeight="1" x14ac:dyDescent="0.3">
      <c r="A14" s="511">
        <f t="shared" si="0"/>
        <v>8</v>
      </c>
      <c r="B14" s="512" t="s">
        <v>1619</v>
      </c>
      <c r="C14" s="511" t="s">
        <v>1430</v>
      </c>
      <c r="D14" s="513" t="s">
        <v>502</v>
      </c>
      <c r="E14" s="511">
        <v>77</v>
      </c>
      <c r="F14" s="511">
        <v>11</v>
      </c>
      <c r="G14" s="511" t="s">
        <v>64</v>
      </c>
      <c r="H14" s="511" t="s">
        <v>64</v>
      </c>
      <c r="I14" s="511" t="s">
        <v>57</v>
      </c>
      <c r="J14" s="511" t="s">
        <v>1563</v>
      </c>
      <c r="K14" s="514" t="s">
        <v>1564</v>
      </c>
    </row>
    <row r="15" spans="1:11" s="221" customFormat="1" ht="21.75" customHeight="1" x14ac:dyDescent="0.3">
      <c r="A15" s="777" t="s">
        <v>151</v>
      </c>
      <c r="B15" s="778"/>
      <c r="C15" s="515"/>
      <c r="D15" s="515"/>
      <c r="E15" s="515"/>
      <c r="F15" s="515"/>
      <c r="G15" s="423"/>
      <c r="H15" s="423"/>
      <c r="I15" s="423"/>
      <c r="J15" s="516"/>
      <c r="K15" s="423"/>
    </row>
    <row r="16" spans="1:11" ht="21.75" customHeight="1" x14ac:dyDescent="0.3">
      <c r="A16" s="190">
        <v>9</v>
      </c>
      <c r="B16" s="375" t="s">
        <v>1324</v>
      </c>
      <c r="C16" s="426" t="s">
        <v>560</v>
      </c>
      <c r="D16" s="426" t="s">
        <v>508</v>
      </c>
      <c r="E16" s="529" t="s">
        <v>792</v>
      </c>
      <c r="F16" s="194">
        <v>5</v>
      </c>
      <c r="G16" s="194" t="s">
        <v>596</v>
      </c>
      <c r="H16" s="350" t="s">
        <v>75</v>
      </c>
      <c r="I16" s="190" t="s">
        <v>151</v>
      </c>
      <c r="J16" s="169" t="s">
        <v>793</v>
      </c>
      <c r="K16" s="530" t="s">
        <v>794</v>
      </c>
    </row>
    <row r="17" spans="1:11" ht="21.75" customHeight="1" x14ac:dyDescent="0.3">
      <c r="A17" s="196">
        <v>10</v>
      </c>
      <c r="B17" s="368" t="s">
        <v>1325</v>
      </c>
      <c r="C17" s="9" t="s">
        <v>763</v>
      </c>
      <c r="D17" s="426" t="s">
        <v>508</v>
      </c>
      <c r="E17" s="340">
        <v>23</v>
      </c>
      <c r="F17" s="352">
        <v>11</v>
      </c>
      <c r="G17" s="352" t="s">
        <v>1367</v>
      </c>
      <c r="H17" s="214" t="s">
        <v>75</v>
      </c>
      <c r="I17" s="196" t="s">
        <v>151</v>
      </c>
      <c r="J17" s="9" t="s">
        <v>1359</v>
      </c>
      <c r="K17" s="500" t="s">
        <v>1372</v>
      </c>
    </row>
    <row r="18" spans="1:11" ht="21.75" customHeight="1" x14ac:dyDescent="0.3">
      <c r="A18" s="196">
        <f t="shared" ref="A18:A36" si="1">A17+1</f>
        <v>11</v>
      </c>
      <c r="B18" s="368" t="s">
        <v>1326</v>
      </c>
      <c r="C18" s="9" t="s">
        <v>763</v>
      </c>
      <c r="D18" s="425" t="s">
        <v>525</v>
      </c>
      <c r="E18" s="340">
        <v>216</v>
      </c>
      <c r="F18" s="352">
        <v>1</v>
      </c>
      <c r="G18" s="352" t="s">
        <v>84</v>
      </c>
      <c r="H18" s="214" t="s">
        <v>84</v>
      </c>
      <c r="I18" s="196" t="s">
        <v>151</v>
      </c>
      <c r="J18" s="9" t="s">
        <v>1360</v>
      </c>
      <c r="K18" s="499" t="s">
        <v>1355</v>
      </c>
    </row>
    <row r="19" spans="1:11" ht="21.75" customHeight="1" x14ac:dyDescent="0.3">
      <c r="A19" s="196">
        <f t="shared" si="1"/>
        <v>12</v>
      </c>
      <c r="B19" s="368" t="s">
        <v>1327</v>
      </c>
      <c r="C19" s="9" t="s">
        <v>763</v>
      </c>
      <c r="D19" s="425" t="s">
        <v>525</v>
      </c>
      <c r="E19" s="196">
        <v>189</v>
      </c>
      <c r="F19" s="352">
        <v>2</v>
      </c>
      <c r="G19" s="352" t="s">
        <v>1368</v>
      </c>
      <c r="H19" s="214" t="s">
        <v>78</v>
      </c>
      <c r="I19" s="196" t="s">
        <v>151</v>
      </c>
      <c r="J19" s="9" t="s">
        <v>1361</v>
      </c>
      <c r="K19" s="499" t="s">
        <v>1355</v>
      </c>
    </row>
    <row r="20" spans="1:11" ht="21.75" customHeight="1" x14ac:dyDescent="0.3">
      <c r="A20" s="196">
        <f t="shared" si="1"/>
        <v>13</v>
      </c>
      <c r="B20" s="368" t="s">
        <v>1328</v>
      </c>
      <c r="C20" s="9" t="s">
        <v>763</v>
      </c>
      <c r="D20" s="425" t="s">
        <v>524</v>
      </c>
      <c r="E20" s="340">
        <v>264</v>
      </c>
      <c r="F20" s="352">
        <v>2</v>
      </c>
      <c r="G20" s="352" t="s">
        <v>83</v>
      </c>
      <c r="H20" s="214" t="s">
        <v>83</v>
      </c>
      <c r="I20" s="196" t="s">
        <v>151</v>
      </c>
      <c r="J20" s="393" t="s">
        <v>1362</v>
      </c>
      <c r="K20" s="500" t="s">
        <v>1373</v>
      </c>
    </row>
    <row r="21" spans="1:11" ht="21.75" customHeight="1" x14ac:dyDescent="0.3">
      <c r="A21" s="196">
        <f t="shared" si="1"/>
        <v>14</v>
      </c>
      <c r="B21" s="368" t="s">
        <v>1329</v>
      </c>
      <c r="C21" s="9" t="s">
        <v>763</v>
      </c>
      <c r="D21" s="425" t="s">
        <v>523</v>
      </c>
      <c r="E21" s="196" t="s">
        <v>871</v>
      </c>
      <c r="F21" s="352">
        <v>3</v>
      </c>
      <c r="G21" s="352" t="s">
        <v>872</v>
      </c>
      <c r="H21" s="214" t="s">
        <v>82</v>
      </c>
      <c r="I21" s="196" t="s">
        <v>151</v>
      </c>
      <c r="J21" s="9" t="s">
        <v>873</v>
      </c>
      <c r="K21" s="499" t="s">
        <v>874</v>
      </c>
    </row>
    <row r="22" spans="1:11" ht="21.75" customHeight="1" x14ac:dyDescent="0.3">
      <c r="A22" s="196">
        <f t="shared" si="1"/>
        <v>15</v>
      </c>
      <c r="B22" s="368" t="s">
        <v>1330</v>
      </c>
      <c r="C22" s="9" t="s">
        <v>763</v>
      </c>
      <c r="D22" s="425" t="s">
        <v>523</v>
      </c>
      <c r="E22" s="196">
        <v>183</v>
      </c>
      <c r="F22" s="352">
        <v>9</v>
      </c>
      <c r="G22" s="352" t="s">
        <v>1369</v>
      </c>
      <c r="H22" s="214" t="s">
        <v>80</v>
      </c>
      <c r="I22" s="196" t="s">
        <v>151</v>
      </c>
      <c r="J22" s="393" t="s">
        <v>1362</v>
      </c>
      <c r="K22" s="500" t="s">
        <v>1374</v>
      </c>
    </row>
    <row r="23" spans="1:11" s="354" customFormat="1" ht="21.75" customHeight="1" x14ac:dyDescent="0.3">
      <c r="A23" s="196">
        <f t="shared" si="1"/>
        <v>16</v>
      </c>
      <c r="B23" s="368" t="s">
        <v>1331</v>
      </c>
      <c r="C23" s="425" t="s">
        <v>560</v>
      </c>
      <c r="D23" s="425" t="s">
        <v>519</v>
      </c>
      <c r="E23" s="196" t="s">
        <v>832</v>
      </c>
      <c r="F23" s="352">
        <v>4</v>
      </c>
      <c r="G23" s="352" t="s">
        <v>604</v>
      </c>
      <c r="H23" s="214" t="s">
        <v>75</v>
      </c>
      <c r="I23" s="196" t="s">
        <v>151</v>
      </c>
      <c r="J23" s="9" t="s">
        <v>833</v>
      </c>
      <c r="K23" s="443" t="s">
        <v>1355</v>
      </c>
    </row>
    <row r="24" spans="1:11" s="354" customFormat="1" ht="21.75" customHeight="1" x14ac:dyDescent="0.3">
      <c r="A24" s="196">
        <f>A23+1</f>
        <v>17</v>
      </c>
      <c r="B24" s="368" t="s">
        <v>1332</v>
      </c>
      <c r="C24" s="425" t="s">
        <v>560</v>
      </c>
      <c r="D24" s="425" t="s">
        <v>519</v>
      </c>
      <c r="E24" s="196">
        <v>79</v>
      </c>
      <c r="F24" s="352">
        <v>2</v>
      </c>
      <c r="G24" s="352" t="s">
        <v>847</v>
      </c>
      <c r="H24" s="214" t="s">
        <v>80</v>
      </c>
      <c r="I24" s="196" t="s">
        <v>151</v>
      </c>
      <c r="J24" s="9" t="s">
        <v>1260</v>
      </c>
      <c r="K24" s="499" t="s">
        <v>1354</v>
      </c>
    </row>
    <row r="25" spans="1:11" s="354" customFormat="1" ht="21.75" customHeight="1" x14ac:dyDescent="0.3">
      <c r="A25" s="208">
        <f>A24+1</f>
        <v>18</v>
      </c>
      <c r="B25" s="369" t="s">
        <v>1333</v>
      </c>
      <c r="C25" s="13" t="s">
        <v>763</v>
      </c>
      <c r="D25" s="428" t="s">
        <v>516</v>
      </c>
      <c r="E25" s="208" t="s">
        <v>1357</v>
      </c>
      <c r="F25" s="212">
        <v>4</v>
      </c>
      <c r="G25" s="212" t="s">
        <v>77</v>
      </c>
      <c r="H25" s="346" t="s">
        <v>77</v>
      </c>
      <c r="I25" s="208" t="s">
        <v>151</v>
      </c>
      <c r="J25" s="13" t="s">
        <v>1363</v>
      </c>
      <c r="K25" s="503" t="s">
        <v>1375</v>
      </c>
    </row>
    <row r="26" spans="1:11" s="534" customFormat="1" ht="21.75" customHeight="1" x14ac:dyDescent="0.3">
      <c r="A26" s="772" t="s">
        <v>151</v>
      </c>
      <c r="B26" s="772"/>
      <c r="C26" s="519"/>
      <c r="D26" s="519"/>
      <c r="E26" s="519"/>
      <c r="F26" s="519"/>
      <c r="G26" s="519"/>
      <c r="H26" s="519"/>
      <c r="I26" s="519"/>
      <c r="J26" s="519"/>
      <c r="K26" s="519"/>
    </row>
    <row r="27" spans="1:11" s="356" customFormat="1" ht="21.75" customHeight="1" x14ac:dyDescent="0.3">
      <c r="A27" s="744" t="s">
        <v>0</v>
      </c>
      <c r="B27" s="773" t="s">
        <v>1419</v>
      </c>
      <c r="C27" s="731" t="s">
        <v>30</v>
      </c>
      <c r="D27" s="731" t="s">
        <v>33</v>
      </c>
      <c r="E27" s="735" t="s">
        <v>552</v>
      </c>
      <c r="F27" s="735"/>
      <c r="G27" s="735"/>
      <c r="H27" s="735"/>
      <c r="I27" s="735"/>
      <c r="J27" s="731" t="s">
        <v>553</v>
      </c>
      <c r="K27" s="731" t="s">
        <v>554</v>
      </c>
    </row>
    <row r="28" spans="1:11" s="356" customFormat="1" ht="21.75" customHeight="1" x14ac:dyDescent="0.3">
      <c r="A28" s="744"/>
      <c r="B28" s="774"/>
      <c r="C28" s="731"/>
      <c r="D28" s="731"/>
      <c r="E28" s="351" t="s">
        <v>555</v>
      </c>
      <c r="F28" s="351" t="s">
        <v>556</v>
      </c>
      <c r="G28" s="351" t="s">
        <v>557</v>
      </c>
      <c r="H28" s="351" t="s">
        <v>558</v>
      </c>
      <c r="I28" s="351" t="s">
        <v>559</v>
      </c>
      <c r="J28" s="731"/>
      <c r="K28" s="731"/>
    </row>
    <row r="29" spans="1:11" ht="21.75" customHeight="1" x14ac:dyDescent="0.3">
      <c r="A29" s="196">
        <f>A25+1</f>
        <v>19</v>
      </c>
      <c r="B29" s="368" t="s">
        <v>1334</v>
      </c>
      <c r="C29" s="9" t="s">
        <v>763</v>
      </c>
      <c r="D29" s="425" t="s">
        <v>516</v>
      </c>
      <c r="E29" s="196">
        <v>106</v>
      </c>
      <c r="F29" s="352">
        <v>5</v>
      </c>
      <c r="G29" s="352" t="s">
        <v>1370</v>
      </c>
      <c r="H29" s="214" t="s">
        <v>79</v>
      </c>
      <c r="I29" s="196" t="s">
        <v>151</v>
      </c>
      <c r="J29" s="9" t="s">
        <v>1364</v>
      </c>
      <c r="K29" s="500" t="s">
        <v>1376</v>
      </c>
    </row>
    <row r="30" spans="1:11" ht="21.75" customHeight="1" x14ac:dyDescent="0.3">
      <c r="A30" s="196">
        <f t="shared" si="1"/>
        <v>20</v>
      </c>
      <c r="B30" s="368" t="s">
        <v>1335</v>
      </c>
      <c r="C30" s="425" t="s">
        <v>560</v>
      </c>
      <c r="D30" s="501" t="s">
        <v>511</v>
      </c>
      <c r="E30" s="196" t="s">
        <v>799</v>
      </c>
      <c r="F30" s="352"/>
      <c r="G30" s="352" t="s">
        <v>593</v>
      </c>
      <c r="H30" s="214" t="s">
        <v>425</v>
      </c>
      <c r="I30" s="196" t="s">
        <v>151</v>
      </c>
      <c r="J30" s="9" t="s">
        <v>800</v>
      </c>
      <c r="K30" s="499" t="s">
        <v>801</v>
      </c>
    </row>
    <row r="31" spans="1:11" ht="21.75" customHeight="1" x14ac:dyDescent="0.3">
      <c r="A31" s="196">
        <f t="shared" si="1"/>
        <v>21</v>
      </c>
      <c r="B31" s="368" t="s">
        <v>1336</v>
      </c>
      <c r="C31" s="9" t="s">
        <v>763</v>
      </c>
      <c r="D31" s="501" t="s">
        <v>1035</v>
      </c>
      <c r="E31" s="196">
        <v>479</v>
      </c>
      <c r="F31" s="352">
        <v>4</v>
      </c>
      <c r="G31" s="352" t="s">
        <v>85</v>
      </c>
      <c r="H31" s="214" t="s">
        <v>85</v>
      </c>
      <c r="I31" s="196" t="s">
        <v>151</v>
      </c>
      <c r="J31" s="9" t="s">
        <v>869</v>
      </c>
      <c r="K31" s="499" t="s">
        <v>870</v>
      </c>
    </row>
    <row r="32" spans="1:11" ht="21.75" customHeight="1" x14ac:dyDescent="0.3">
      <c r="A32" s="196">
        <f t="shared" si="1"/>
        <v>22</v>
      </c>
      <c r="B32" s="368" t="s">
        <v>1337</v>
      </c>
      <c r="C32" s="425" t="s">
        <v>560</v>
      </c>
      <c r="D32" s="501" t="s">
        <v>522</v>
      </c>
      <c r="E32" s="340" t="s">
        <v>1358</v>
      </c>
      <c r="F32" s="352">
        <v>4</v>
      </c>
      <c r="G32" s="352" t="s">
        <v>81</v>
      </c>
      <c r="H32" s="214" t="s">
        <v>81</v>
      </c>
      <c r="I32" s="196" t="s">
        <v>151</v>
      </c>
      <c r="J32" s="9" t="s">
        <v>1365</v>
      </c>
      <c r="K32" s="500" t="s">
        <v>863</v>
      </c>
    </row>
    <row r="33" spans="1:11" ht="21.75" customHeight="1" x14ac:dyDescent="0.3">
      <c r="A33" s="196">
        <f t="shared" si="1"/>
        <v>23</v>
      </c>
      <c r="B33" s="368" t="s">
        <v>262</v>
      </c>
      <c r="C33" s="9" t="s">
        <v>763</v>
      </c>
      <c r="D33" s="425" t="s">
        <v>517</v>
      </c>
      <c r="E33" s="196">
        <v>129</v>
      </c>
      <c r="F33" s="196">
        <v>2</v>
      </c>
      <c r="G33" s="196" t="s">
        <v>1275</v>
      </c>
      <c r="H33" s="216" t="s">
        <v>1276</v>
      </c>
      <c r="I33" s="196" t="s">
        <v>1277</v>
      </c>
      <c r="J33" s="9" t="s">
        <v>1278</v>
      </c>
      <c r="K33" s="443" t="s">
        <v>563</v>
      </c>
    </row>
    <row r="34" spans="1:11" ht="21.75" customHeight="1" x14ac:dyDescent="0.3">
      <c r="A34" s="190">
        <f>A33+1</f>
        <v>24</v>
      </c>
      <c r="B34" s="368" t="s">
        <v>1338</v>
      </c>
      <c r="C34" s="426" t="s">
        <v>560</v>
      </c>
      <c r="D34" s="9" t="s">
        <v>1353</v>
      </c>
      <c r="E34" s="190" t="s">
        <v>875</v>
      </c>
      <c r="F34" s="194">
        <v>4</v>
      </c>
      <c r="G34" s="194" t="s">
        <v>596</v>
      </c>
      <c r="H34" s="350" t="s">
        <v>425</v>
      </c>
      <c r="I34" s="190" t="s">
        <v>151</v>
      </c>
      <c r="J34" s="169" t="s">
        <v>876</v>
      </c>
      <c r="K34" s="502" t="s">
        <v>1377</v>
      </c>
    </row>
    <row r="35" spans="1:11" ht="21.75" customHeight="1" x14ac:dyDescent="0.3">
      <c r="A35" s="196">
        <f t="shared" si="1"/>
        <v>25</v>
      </c>
      <c r="B35" s="368" t="s">
        <v>1339</v>
      </c>
      <c r="C35" s="9" t="s">
        <v>763</v>
      </c>
      <c r="D35" s="425" t="s">
        <v>521</v>
      </c>
      <c r="E35" s="196" t="s">
        <v>850</v>
      </c>
      <c r="F35" s="352">
        <v>2</v>
      </c>
      <c r="G35" s="352" t="s">
        <v>1371</v>
      </c>
      <c r="H35" s="214" t="s">
        <v>80</v>
      </c>
      <c r="I35" s="190" t="s">
        <v>151</v>
      </c>
      <c r="J35" s="9" t="s">
        <v>1366</v>
      </c>
      <c r="K35" s="500" t="s">
        <v>1378</v>
      </c>
    </row>
    <row r="36" spans="1:11" ht="21.75" customHeight="1" x14ac:dyDescent="0.3">
      <c r="A36" s="477">
        <f t="shared" si="1"/>
        <v>26</v>
      </c>
      <c r="B36" s="489" t="s">
        <v>1340</v>
      </c>
      <c r="C36" s="28" t="s">
        <v>763</v>
      </c>
      <c r="D36" s="501" t="s">
        <v>521</v>
      </c>
      <c r="E36" s="535" t="s">
        <v>850</v>
      </c>
      <c r="F36" s="531">
        <v>2</v>
      </c>
      <c r="G36" s="531" t="s">
        <v>1371</v>
      </c>
      <c r="H36" s="532" t="s">
        <v>80</v>
      </c>
      <c r="I36" s="477" t="s">
        <v>151</v>
      </c>
      <c r="J36" s="536" t="s">
        <v>1268</v>
      </c>
      <c r="K36" s="533" t="s">
        <v>1379</v>
      </c>
    </row>
    <row r="37" spans="1:11" s="221" customFormat="1" ht="21.75" customHeight="1" x14ac:dyDescent="0.3">
      <c r="A37" s="777" t="s">
        <v>152</v>
      </c>
      <c r="B37" s="778"/>
      <c r="C37" s="515"/>
      <c r="D37" s="542"/>
      <c r="E37" s="543"/>
      <c r="F37" s="423"/>
      <c r="G37" s="423"/>
      <c r="H37" s="516"/>
      <c r="I37" s="423"/>
      <c r="J37" s="544"/>
      <c r="K37" s="545"/>
    </row>
    <row r="38" spans="1:11" ht="21.75" customHeight="1" x14ac:dyDescent="0.3">
      <c r="A38" s="190">
        <v>27</v>
      </c>
      <c r="B38" s="375" t="s">
        <v>964</v>
      </c>
      <c r="C38" s="169" t="s">
        <v>763</v>
      </c>
      <c r="D38" s="426" t="s">
        <v>535</v>
      </c>
      <c r="E38" s="190" t="s">
        <v>965</v>
      </c>
      <c r="F38" s="194" t="s">
        <v>1355</v>
      </c>
      <c r="G38" s="194" t="s">
        <v>624</v>
      </c>
      <c r="H38" s="350" t="s">
        <v>1183</v>
      </c>
      <c r="I38" s="190" t="s">
        <v>152</v>
      </c>
      <c r="J38" s="169" t="s">
        <v>966</v>
      </c>
      <c r="K38" s="502" t="s">
        <v>1409</v>
      </c>
    </row>
    <row r="39" spans="1:11" ht="21.75" customHeight="1" x14ac:dyDescent="0.3">
      <c r="A39" s="196">
        <f>A38+1</f>
        <v>28</v>
      </c>
      <c r="B39" s="368" t="s">
        <v>399</v>
      </c>
      <c r="C39" s="425" t="s">
        <v>560</v>
      </c>
      <c r="D39" s="425" t="s">
        <v>535</v>
      </c>
      <c r="E39" s="196" t="s">
        <v>1401</v>
      </c>
      <c r="F39" s="352" t="s">
        <v>1355</v>
      </c>
      <c r="G39" s="352" t="s">
        <v>624</v>
      </c>
      <c r="H39" s="214" t="s">
        <v>1183</v>
      </c>
      <c r="I39" s="196" t="s">
        <v>152</v>
      </c>
      <c r="J39" s="9" t="s">
        <v>1184</v>
      </c>
      <c r="K39" s="500" t="s">
        <v>1410</v>
      </c>
    </row>
    <row r="40" spans="1:11" ht="21.75" customHeight="1" x14ac:dyDescent="0.3">
      <c r="A40" s="196">
        <f t="shared" ref="A40:A57" si="2">A39+1</f>
        <v>29</v>
      </c>
      <c r="B40" s="368" t="s">
        <v>404</v>
      </c>
      <c r="C40" s="425" t="s">
        <v>560</v>
      </c>
      <c r="D40" s="425" t="s">
        <v>535</v>
      </c>
      <c r="E40" s="196">
        <v>230</v>
      </c>
      <c r="F40" s="352" t="s">
        <v>1355</v>
      </c>
      <c r="G40" s="352" t="s">
        <v>624</v>
      </c>
      <c r="H40" s="214" t="s">
        <v>1183</v>
      </c>
      <c r="I40" s="196" t="s">
        <v>152</v>
      </c>
      <c r="J40" s="9" t="s">
        <v>969</v>
      </c>
      <c r="K40" s="500" t="s">
        <v>1411</v>
      </c>
    </row>
    <row r="41" spans="1:11" ht="21.75" customHeight="1" x14ac:dyDescent="0.3">
      <c r="A41" s="196">
        <f t="shared" si="2"/>
        <v>30</v>
      </c>
      <c r="B41" s="368" t="s">
        <v>357</v>
      </c>
      <c r="C41" s="425" t="s">
        <v>560</v>
      </c>
      <c r="D41" s="425" t="s">
        <v>528</v>
      </c>
      <c r="E41" s="196" t="s">
        <v>889</v>
      </c>
      <c r="F41" s="352" t="s">
        <v>1355</v>
      </c>
      <c r="G41" s="352" t="s">
        <v>624</v>
      </c>
      <c r="H41" s="214" t="s">
        <v>1183</v>
      </c>
      <c r="I41" s="196" t="s">
        <v>152</v>
      </c>
      <c r="J41" s="9" t="s">
        <v>890</v>
      </c>
      <c r="K41" s="443" t="s">
        <v>1412</v>
      </c>
    </row>
    <row r="42" spans="1:11" ht="21.75" customHeight="1" x14ac:dyDescent="0.3">
      <c r="A42" s="196">
        <f t="shared" si="2"/>
        <v>31</v>
      </c>
      <c r="B42" s="368" t="s">
        <v>355</v>
      </c>
      <c r="C42" s="425" t="s">
        <v>560</v>
      </c>
      <c r="D42" s="425" t="s">
        <v>528</v>
      </c>
      <c r="E42" s="196" t="s">
        <v>1120</v>
      </c>
      <c r="F42" s="352">
        <v>7</v>
      </c>
      <c r="G42" s="352" t="s">
        <v>1121</v>
      </c>
      <c r="H42" s="214" t="s">
        <v>1408</v>
      </c>
      <c r="I42" s="196" t="s">
        <v>152</v>
      </c>
      <c r="J42" s="9" t="s">
        <v>1122</v>
      </c>
      <c r="K42" s="443" t="s">
        <v>1355</v>
      </c>
    </row>
    <row r="43" spans="1:11" ht="21.75" customHeight="1" x14ac:dyDescent="0.3">
      <c r="A43" s="196">
        <f t="shared" si="2"/>
        <v>32</v>
      </c>
      <c r="B43" s="491" t="s">
        <v>378</v>
      </c>
      <c r="C43" s="9" t="s">
        <v>1393</v>
      </c>
      <c r="D43" s="425" t="s">
        <v>532</v>
      </c>
      <c r="E43" s="196">
        <v>73</v>
      </c>
      <c r="F43" s="352">
        <v>10</v>
      </c>
      <c r="G43" s="352" t="s">
        <v>1404</v>
      </c>
      <c r="H43" s="214" t="s">
        <v>100</v>
      </c>
      <c r="I43" s="196" t="s">
        <v>152</v>
      </c>
      <c r="J43" s="9" t="s">
        <v>927</v>
      </c>
      <c r="K43" s="500" t="s">
        <v>928</v>
      </c>
    </row>
    <row r="44" spans="1:11" ht="21.75" customHeight="1" x14ac:dyDescent="0.3">
      <c r="A44" s="196">
        <f t="shared" si="2"/>
        <v>33</v>
      </c>
      <c r="B44" s="368" t="s">
        <v>1348</v>
      </c>
      <c r="C44" s="9" t="s">
        <v>763</v>
      </c>
      <c r="D44" s="425" t="s">
        <v>532</v>
      </c>
      <c r="E44" s="239" t="s">
        <v>1402</v>
      </c>
      <c r="F44" s="352" t="s">
        <v>1355</v>
      </c>
      <c r="G44" s="352" t="s">
        <v>624</v>
      </c>
      <c r="H44" s="214" t="s">
        <v>1183</v>
      </c>
      <c r="I44" s="196" t="s">
        <v>152</v>
      </c>
      <c r="J44" s="9" t="s">
        <v>1394</v>
      </c>
      <c r="K44" s="500" t="s">
        <v>1413</v>
      </c>
    </row>
    <row r="45" spans="1:11" s="354" customFormat="1" ht="21.75" customHeight="1" x14ac:dyDescent="0.3">
      <c r="A45" s="196">
        <f t="shared" si="2"/>
        <v>34</v>
      </c>
      <c r="B45" s="492" t="s">
        <v>382</v>
      </c>
      <c r="C45" s="425" t="s">
        <v>560</v>
      </c>
      <c r="D45" s="504" t="s">
        <v>533</v>
      </c>
      <c r="E45" s="340">
        <v>10</v>
      </c>
      <c r="F45" s="196" t="s">
        <v>1355</v>
      </c>
      <c r="G45" s="196" t="s">
        <v>101</v>
      </c>
      <c r="H45" s="216" t="s">
        <v>101</v>
      </c>
      <c r="I45" s="196" t="s">
        <v>152</v>
      </c>
      <c r="J45" s="9" t="s">
        <v>1395</v>
      </c>
      <c r="K45" s="500" t="s">
        <v>1414</v>
      </c>
    </row>
    <row r="46" spans="1:11" s="354" customFormat="1" ht="21.75" customHeight="1" x14ac:dyDescent="0.3">
      <c r="A46" s="196">
        <f>A45+1</f>
        <v>35</v>
      </c>
      <c r="B46" s="368" t="s">
        <v>1349</v>
      </c>
      <c r="C46" s="425" t="s">
        <v>560</v>
      </c>
      <c r="D46" s="425" t="s">
        <v>527</v>
      </c>
      <c r="E46" s="196" t="s">
        <v>880</v>
      </c>
      <c r="F46" s="196">
        <v>10</v>
      </c>
      <c r="G46" s="196" t="s">
        <v>881</v>
      </c>
      <c r="H46" s="216" t="s">
        <v>1183</v>
      </c>
      <c r="I46" s="196" t="s">
        <v>152</v>
      </c>
      <c r="J46" s="9" t="s">
        <v>882</v>
      </c>
      <c r="K46" s="500" t="s">
        <v>883</v>
      </c>
    </row>
    <row r="47" spans="1:11" s="354" customFormat="1" ht="21.75" customHeight="1" x14ac:dyDescent="0.3">
      <c r="A47" s="196">
        <f>A46+1</f>
        <v>36</v>
      </c>
      <c r="B47" s="368" t="s">
        <v>1350</v>
      </c>
      <c r="C47" s="9" t="s">
        <v>763</v>
      </c>
      <c r="D47" s="425" t="s">
        <v>530</v>
      </c>
      <c r="E47" s="239">
        <v>42985</v>
      </c>
      <c r="F47" s="352" t="s">
        <v>1355</v>
      </c>
      <c r="G47" s="352" t="s">
        <v>1405</v>
      </c>
      <c r="H47" s="214" t="s">
        <v>1406</v>
      </c>
      <c r="I47" s="196" t="s">
        <v>1407</v>
      </c>
      <c r="J47" s="9" t="s">
        <v>1396</v>
      </c>
      <c r="K47" s="500" t="s">
        <v>1415</v>
      </c>
    </row>
    <row r="48" spans="1:11" ht="21.75" customHeight="1" x14ac:dyDescent="0.3">
      <c r="A48" s="196">
        <f>A47+1</f>
        <v>37</v>
      </c>
      <c r="B48" s="368" t="s">
        <v>362</v>
      </c>
      <c r="C48" s="9" t="s">
        <v>763</v>
      </c>
      <c r="D48" s="425" t="s">
        <v>529</v>
      </c>
      <c r="E48" s="237" t="s">
        <v>1403</v>
      </c>
      <c r="F48" s="352">
        <v>2</v>
      </c>
      <c r="G48" s="352" t="s">
        <v>97</v>
      </c>
      <c r="H48" s="214" t="s">
        <v>97</v>
      </c>
      <c r="I48" s="196" t="s">
        <v>152</v>
      </c>
      <c r="J48" s="9" t="s">
        <v>1397</v>
      </c>
      <c r="K48" s="500" t="s">
        <v>1131</v>
      </c>
    </row>
    <row r="49" spans="1:11" ht="21.75" customHeight="1" x14ac:dyDescent="0.3">
      <c r="A49" s="196">
        <f>A48+1</f>
        <v>38</v>
      </c>
      <c r="B49" s="368" t="s">
        <v>381</v>
      </c>
      <c r="C49" s="425" t="s">
        <v>560</v>
      </c>
      <c r="D49" s="425" t="s">
        <v>1038</v>
      </c>
      <c r="E49" s="340">
        <v>110</v>
      </c>
      <c r="F49" s="342">
        <v>5</v>
      </c>
      <c r="G49" s="342" t="s">
        <v>1152</v>
      </c>
      <c r="H49" s="349" t="s">
        <v>104</v>
      </c>
      <c r="I49" s="340" t="s">
        <v>152</v>
      </c>
      <c r="J49" s="9" t="s">
        <v>1398</v>
      </c>
      <c r="K49" s="505" t="s">
        <v>1418</v>
      </c>
    </row>
    <row r="50" spans="1:11" ht="21.75" customHeight="1" x14ac:dyDescent="0.3">
      <c r="A50" s="208">
        <f>A49+1</f>
        <v>39</v>
      </c>
      <c r="B50" s="369" t="s">
        <v>1041</v>
      </c>
      <c r="C50" s="428" t="s">
        <v>560</v>
      </c>
      <c r="D50" s="428" t="s">
        <v>1050</v>
      </c>
      <c r="E50" s="208">
        <v>287</v>
      </c>
      <c r="F50" s="525">
        <v>10</v>
      </c>
      <c r="G50" s="525" t="s">
        <v>1168</v>
      </c>
      <c r="H50" s="526" t="s">
        <v>97</v>
      </c>
      <c r="I50" s="208" t="s">
        <v>152</v>
      </c>
      <c r="J50" s="13" t="s">
        <v>1169</v>
      </c>
      <c r="K50" s="527" t="s">
        <v>1170</v>
      </c>
    </row>
    <row r="51" spans="1:11" s="534" customFormat="1" ht="21.75" customHeight="1" x14ac:dyDescent="0.3">
      <c r="A51" s="775" t="s">
        <v>152</v>
      </c>
      <c r="B51" s="775"/>
      <c r="C51" s="519"/>
      <c r="D51" s="519"/>
      <c r="E51" s="519"/>
      <c r="F51" s="519"/>
      <c r="G51" s="519"/>
      <c r="H51" s="519"/>
      <c r="I51" s="519"/>
      <c r="J51" s="519"/>
      <c r="K51" s="519"/>
    </row>
    <row r="52" spans="1:11" s="356" customFormat="1" ht="21.75" customHeight="1" x14ac:dyDescent="0.3">
      <c r="A52" s="744" t="s">
        <v>0</v>
      </c>
      <c r="B52" s="785" t="s">
        <v>1419</v>
      </c>
      <c r="C52" s="731" t="s">
        <v>30</v>
      </c>
      <c r="D52" s="731" t="s">
        <v>33</v>
      </c>
      <c r="E52" s="735" t="s">
        <v>552</v>
      </c>
      <c r="F52" s="735"/>
      <c r="G52" s="735"/>
      <c r="H52" s="735"/>
      <c r="I52" s="735"/>
      <c r="J52" s="731" t="s">
        <v>553</v>
      </c>
      <c r="K52" s="731" t="s">
        <v>554</v>
      </c>
    </row>
    <row r="53" spans="1:11" s="356" customFormat="1" ht="21.75" customHeight="1" x14ac:dyDescent="0.3">
      <c r="A53" s="744"/>
      <c r="B53" s="786"/>
      <c r="C53" s="731"/>
      <c r="D53" s="731"/>
      <c r="E53" s="351" t="s">
        <v>555</v>
      </c>
      <c r="F53" s="351" t="s">
        <v>556</v>
      </c>
      <c r="G53" s="351" t="s">
        <v>557</v>
      </c>
      <c r="H53" s="351" t="s">
        <v>558</v>
      </c>
      <c r="I53" s="351" t="s">
        <v>559</v>
      </c>
      <c r="J53" s="731"/>
      <c r="K53" s="731"/>
    </row>
    <row r="54" spans="1:11" ht="21.75" customHeight="1" x14ac:dyDescent="0.3">
      <c r="A54" s="196">
        <f>A50+1</f>
        <v>40</v>
      </c>
      <c r="B54" s="491" t="s">
        <v>371</v>
      </c>
      <c r="C54" s="9" t="s">
        <v>763</v>
      </c>
      <c r="D54" s="425" t="s">
        <v>531</v>
      </c>
      <c r="E54" s="239" t="s">
        <v>906</v>
      </c>
      <c r="F54" s="342">
        <v>3</v>
      </c>
      <c r="G54" s="342" t="s">
        <v>907</v>
      </c>
      <c r="H54" s="349" t="s">
        <v>908</v>
      </c>
      <c r="I54" s="196" t="s">
        <v>152</v>
      </c>
      <c r="J54" s="9" t="s">
        <v>1399</v>
      </c>
      <c r="K54" s="505" t="s">
        <v>1416</v>
      </c>
    </row>
    <row r="55" spans="1:11" ht="21.75" customHeight="1" x14ac:dyDescent="0.3">
      <c r="A55" s="196">
        <f t="shared" si="2"/>
        <v>41</v>
      </c>
      <c r="B55" s="491" t="s">
        <v>912</v>
      </c>
      <c r="C55" s="9" t="s">
        <v>763</v>
      </c>
      <c r="D55" s="425" t="s">
        <v>531</v>
      </c>
      <c r="E55" s="196" t="s">
        <v>913</v>
      </c>
      <c r="F55" s="342">
        <v>3</v>
      </c>
      <c r="G55" s="342" t="s">
        <v>104</v>
      </c>
      <c r="H55" s="349" t="s">
        <v>104</v>
      </c>
      <c r="I55" s="340" t="s">
        <v>152</v>
      </c>
      <c r="J55" s="9" t="s">
        <v>914</v>
      </c>
      <c r="K55" s="506" t="s">
        <v>1356</v>
      </c>
    </row>
    <row r="56" spans="1:11" ht="21.75" customHeight="1" x14ac:dyDescent="0.3">
      <c r="A56" s="190">
        <f>A55+1</f>
        <v>42</v>
      </c>
      <c r="B56" s="493" t="s">
        <v>1046</v>
      </c>
      <c r="C56" s="425" t="s">
        <v>560</v>
      </c>
      <c r="D56" s="426" t="s">
        <v>1049</v>
      </c>
      <c r="E56" s="190"/>
      <c r="F56" s="352" t="s">
        <v>1355</v>
      </c>
      <c r="G56" s="194" t="s">
        <v>105</v>
      </c>
      <c r="H56" s="350" t="s">
        <v>105</v>
      </c>
      <c r="I56" s="196" t="s">
        <v>152</v>
      </c>
      <c r="J56" s="9" t="s">
        <v>1110</v>
      </c>
      <c r="K56" s="502" t="s">
        <v>1111</v>
      </c>
    </row>
    <row r="57" spans="1:11" ht="21.75" customHeight="1" x14ac:dyDescent="0.3">
      <c r="A57" s="208">
        <f t="shared" si="2"/>
        <v>43</v>
      </c>
      <c r="B57" s="494" t="s">
        <v>364</v>
      </c>
      <c r="C57" s="428" t="s">
        <v>560</v>
      </c>
      <c r="D57" s="13" t="s">
        <v>530</v>
      </c>
      <c r="E57" s="208">
        <v>2</v>
      </c>
      <c r="F57" s="212">
        <v>5</v>
      </c>
      <c r="G57" s="212" t="s">
        <v>628</v>
      </c>
      <c r="H57" s="346" t="s">
        <v>106</v>
      </c>
      <c r="I57" s="208" t="s">
        <v>152</v>
      </c>
      <c r="J57" s="13" t="s">
        <v>1400</v>
      </c>
      <c r="K57" s="503" t="s">
        <v>1417</v>
      </c>
    </row>
    <row r="58" spans="1:11" s="221" customFormat="1" ht="21.75" customHeight="1" x14ac:dyDescent="0.3">
      <c r="A58" s="783" t="s">
        <v>153</v>
      </c>
      <c r="B58" s="784"/>
      <c r="C58" s="522"/>
      <c r="D58" s="16"/>
      <c r="H58" s="344"/>
      <c r="J58" s="16"/>
      <c r="K58" s="518"/>
    </row>
    <row r="59" spans="1:11" ht="21.75" customHeight="1" x14ac:dyDescent="0.3">
      <c r="A59" s="236">
        <v>44</v>
      </c>
      <c r="B59" s="524" t="s">
        <v>1341</v>
      </c>
      <c r="C59" s="6" t="s">
        <v>763</v>
      </c>
      <c r="D59" s="509" t="s">
        <v>538</v>
      </c>
      <c r="E59" s="236" t="s">
        <v>1380</v>
      </c>
      <c r="F59" s="256">
        <v>4</v>
      </c>
      <c r="G59" s="256" t="s">
        <v>1382</v>
      </c>
      <c r="H59" s="348" t="s">
        <v>1385</v>
      </c>
      <c r="I59" s="256" t="s">
        <v>1386</v>
      </c>
      <c r="J59" s="6" t="s">
        <v>1387</v>
      </c>
      <c r="K59" s="510" t="s">
        <v>1390</v>
      </c>
    </row>
    <row r="60" spans="1:11" ht="21.75" customHeight="1" x14ac:dyDescent="0.3">
      <c r="A60" s="196">
        <f>A59+1</f>
        <v>45</v>
      </c>
      <c r="B60" s="368" t="s">
        <v>1342</v>
      </c>
      <c r="C60" s="425" t="s">
        <v>560</v>
      </c>
      <c r="D60" s="9" t="s">
        <v>543</v>
      </c>
      <c r="E60" s="196" t="s">
        <v>992</v>
      </c>
      <c r="F60" s="352">
        <v>7</v>
      </c>
      <c r="G60" s="352" t="s">
        <v>993</v>
      </c>
      <c r="H60" s="214" t="s">
        <v>427</v>
      </c>
      <c r="I60" s="352" t="s">
        <v>153</v>
      </c>
      <c r="J60" s="9" t="s">
        <v>994</v>
      </c>
      <c r="K60" s="499" t="s">
        <v>995</v>
      </c>
    </row>
    <row r="61" spans="1:11" ht="21.75" customHeight="1" x14ac:dyDescent="0.3">
      <c r="A61" s="196">
        <v>46</v>
      </c>
      <c r="B61" s="368" t="s">
        <v>1343</v>
      </c>
      <c r="C61" s="9" t="s">
        <v>763</v>
      </c>
      <c r="D61" s="9" t="s">
        <v>537</v>
      </c>
      <c r="E61" s="196">
        <v>27</v>
      </c>
      <c r="F61" s="352">
        <v>4</v>
      </c>
      <c r="G61" s="352" t="s">
        <v>977</v>
      </c>
      <c r="H61" s="214" t="s">
        <v>426</v>
      </c>
      <c r="I61" s="352" t="s">
        <v>153</v>
      </c>
      <c r="J61" s="9" t="s">
        <v>978</v>
      </c>
      <c r="K61" s="499" t="s">
        <v>979</v>
      </c>
    </row>
    <row r="62" spans="1:11" ht="21.75" customHeight="1" x14ac:dyDescent="0.3">
      <c r="A62" s="196">
        <v>47</v>
      </c>
      <c r="B62" s="368" t="s">
        <v>1344</v>
      </c>
      <c r="C62" s="9" t="s">
        <v>763</v>
      </c>
      <c r="D62" s="425" t="s">
        <v>541</v>
      </c>
      <c r="E62" s="196">
        <v>52</v>
      </c>
      <c r="F62" s="352">
        <v>3</v>
      </c>
      <c r="G62" s="352" t="s">
        <v>569</v>
      </c>
      <c r="H62" s="214" t="s">
        <v>59</v>
      </c>
      <c r="I62" s="352" t="s">
        <v>57</v>
      </c>
      <c r="J62" s="9" t="s">
        <v>1388</v>
      </c>
      <c r="K62" s="500" t="s">
        <v>1391</v>
      </c>
    </row>
    <row r="63" spans="1:11" ht="21.75" customHeight="1" x14ac:dyDescent="0.3">
      <c r="A63" s="196">
        <f t="shared" ref="A63:A64" si="3">A62+1</f>
        <v>48</v>
      </c>
      <c r="B63" s="368" t="s">
        <v>1345</v>
      </c>
      <c r="C63" s="425" t="s">
        <v>560</v>
      </c>
      <c r="D63" s="9" t="s">
        <v>538</v>
      </c>
      <c r="E63" s="196">
        <v>82</v>
      </c>
      <c r="F63" s="352">
        <v>5</v>
      </c>
      <c r="G63" s="352" t="s">
        <v>1196</v>
      </c>
      <c r="H63" s="214" t="s">
        <v>63</v>
      </c>
      <c r="I63" s="352" t="s">
        <v>57</v>
      </c>
      <c r="J63" s="9" t="s">
        <v>1197</v>
      </c>
      <c r="K63" s="499" t="s">
        <v>1315</v>
      </c>
    </row>
    <row r="64" spans="1:11" ht="21.75" customHeight="1" x14ac:dyDescent="0.3">
      <c r="A64" s="477">
        <f t="shared" si="3"/>
        <v>49</v>
      </c>
      <c r="B64" s="489" t="s">
        <v>1346</v>
      </c>
      <c r="C64" s="28" t="s">
        <v>763</v>
      </c>
      <c r="D64" s="501" t="s">
        <v>542</v>
      </c>
      <c r="E64" s="477" t="s">
        <v>1381</v>
      </c>
      <c r="F64" s="531">
        <v>5</v>
      </c>
      <c r="G64" s="531" t="s">
        <v>1383</v>
      </c>
      <c r="H64" s="532" t="s">
        <v>1384</v>
      </c>
      <c r="I64" s="531" t="s">
        <v>909</v>
      </c>
      <c r="J64" s="28" t="s">
        <v>1389</v>
      </c>
      <c r="K64" s="533" t="s">
        <v>1392</v>
      </c>
    </row>
    <row r="65" spans="1:11" s="534" customFormat="1" ht="21.75" customHeight="1" x14ac:dyDescent="0.3">
      <c r="A65" s="781" t="s">
        <v>155</v>
      </c>
      <c r="B65" s="781"/>
      <c r="C65" s="782"/>
      <c r="D65" s="782"/>
      <c r="E65" s="782"/>
      <c r="F65" s="540"/>
      <c r="G65" s="541"/>
      <c r="H65" s="541"/>
      <c r="I65" s="541"/>
      <c r="J65" s="541"/>
      <c r="K65" s="541"/>
    </row>
    <row r="66" spans="1:11" ht="21.75" customHeight="1" x14ac:dyDescent="0.3">
      <c r="A66" s="537">
        <v>50</v>
      </c>
      <c r="B66" s="495" t="s">
        <v>1620</v>
      </c>
      <c r="C66" s="537" t="s">
        <v>1423</v>
      </c>
      <c r="D66" s="537" t="s">
        <v>1424</v>
      </c>
      <c r="E66" s="190">
        <v>38</v>
      </c>
      <c r="F66" s="190">
        <v>5</v>
      </c>
      <c r="G66" s="190" t="s">
        <v>1425</v>
      </c>
      <c r="H66" s="190" t="s">
        <v>425</v>
      </c>
      <c r="I66" s="190" t="s">
        <v>155</v>
      </c>
      <c r="J66" s="190" t="s">
        <v>1426</v>
      </c>
      <c r="K66" s="538" t="s">
        <v>1427</v>
      </c>
    </row>
    <row r="67" spans="1:11" ht="21.75" customHeight="1" x14ac:dyDescent="0.3">
      <c r="A67" s="401">
        <f>A66+1</f>
        <v>51</v>
      </c>
      <c r="B67" s="408" t="s">
        <v>1621</v>
      </c>
      <c r="C67" s="401" t="s">
        <v>1430</v>
      </c>
      <c r="D67" s="401" t="s">
        <v>1424</v>
      </c>
      <c r="E67" s="196">
        <v>43</v>
      </c>
      <c r="F67" s="196">
        <v>1</v>
      </c>
      <c r="G67" s="196" t="s">
        <v>1431</v>
      </c>
      <c r="H67" s="196" t="s">
        <v>425</v>
      </c>
      <c r="I67" s="196" t="s">
        <v>155</v>
      </c>
      <c r="J67" s="196" t="s">
        <v>1432</v>
      </c>
      <c r="K67" s="206" t="s">
        <v>1433</v>
      </c>
    </row>
    <row r="68" spans="1:11" ht="21.75" customHeight="1" x14ac:dyDescent="0.3">
      <c r="A68" s="401">
        <f>A67+1</f>
        <v>52</v>
      </c>
      <c r="B68" s="408" t="s">
        <v>1622</v>
      </c>
      <c r="C68" s="401" t="s">
        <v>1430</v>
      </c>
      <c r="D68" s="401" t="s">
        <v>1436</v>
      </c>
      <c r="E68" s="196">
        <v>11</v>
      </c>
      <c r="F68" s="196">
        <v>7</v>
      </c>
      <c r="G68" s="196" t="s">
        <v>1437</v>
      </c>
      <c r="H68" s="196" t="s">
        <v>158</v>
      </c>
      <c r="I68" s="196" t="s">
        <v>155</v>
      </c>
      <c r="J68" s="196" t="s">
        <v>1438</v>
      </c>
      <c r="K68" s="206" t="s">
        <v>1439</v>
      </c>
    </row>
    <row r="69" spans="1:11" ht="21.75" customHeight="1" x14ac:dyDescent="0.3">
      <c r="A69" s="401">
        <f>A68+1</f>
        <v>53</v>
      </c>
      <c r="B69" s="408" t="s">
        <v>1623</v>
      </c>
      <c r="C69" s="401" t="s">
        <v>1430</v>
      </c>
      <c r="D69" s="401" t="s">
        <v>1436</v>
      </c>
      <c r="E69" s="196" t="s">
        <v>1442</v>
      </c>
      <c r="F69" s="196">
        <v>1</v>
      </c>
      <c r="G69" s="196" t="s">
        <v>1443</v>
      </c>
      <c r="H69" s="196" t="s">
        <v>700</v>
      </c>
      <c r="I69" s="196" t="s">
        <v>155</v>
      </c>
      <c r="J69" s="196" t="s">
        <v>1444</v>
      </c>
      <c r="K69" s="206" t="s">
        <v>1445</v>
      </c>
    </row>
    <row r="70" spans="1:11" ht="21.75" customHeight="1" x14ac:dyDescent="0.3">
      <c r="A70" s="401">
        <f>A69+1</f>
        <v>54</v>
      </c>
      <c r="B70" s="408" t="s">
        <v>1624</v>
      </c>
      <c r="C70" s="401" t="s">
        <v>1430</v>
      </c>
      <c r="D70" s="401" t="s">
        <v>1436</v>
      </c>
      <c r="E70" s="196" t="s">
        <v>1448</v>
      </c>
      <c r="F70" s="196">
        <v>1</v>
      </c>
      <c r="G70" s="196" t="s">
        <v>1449</v>
      </c>
      <c r="H70" s="196" t="s">
        <v>425</v>
      </c>
      <c r="I70" s="196" t="s">
        <v>829</v>
      </c>
      <c r="J70" s="196" t="s">
        <v>1450</v>
      </c>
      <c r="K70" s="206" t="s">
        <v>1451</v>
      </c>
    </row>
    <row r="71" spans="1:11" ht="21.75" customHeight="1" x14ac:dyDescent="0.3">
      <c r="A71" s="401">
        <f t="shared" ref="A71:A74" si="4">A70+1</f>
        <v>55</v>
      </c>
      <c r="B71" s="408" t="s">
        <v>1625</v>
      </c>
      <c r="C71" s="401" t="s">
        <v>1454</v>
      </c>
      <c r="D71" s="401" t="s">
        <v>1455</v>
      </c>
      <c r="E71" s="196">
        <v>127</v>
      </c>
      <c r="F71" s="196">
        <v>3</v>
      </c>
      <c r="G71" s="196" t="s">
        <v>1456</v>
      </c>
      <c r="H71" s="196" t="s">
        <v>425</v>
      </c>
      <c r="I71" s="196" t="s">
        <v>155</v>
      </c>
      <c r="J71" s="196" t="s">
        <v>1457</v>
      </c>
      <c r="K71" s="206" t="s">
        <v>1458</v>
      </c>
    </row>
    <row r="72" spans="1:11" ht="21.75" customHeight="1" x14ac:dyDescent="0.3">
      <c r="A72" s="401">
        <f t="shared" si="4"/>
        <v>56</v>
      </c>
      <c r="B72" s="406" t="s">
        <v>1626</v>
      </c>
      <c r="C72" s="401" t="s">
        <v>1461</v>
      </c>
      <c r="D72" s="401" t="s">
        <v>1462</v>
      </c>
      <c r="E72" s="196">
        <v>157</v>
      </c>
      <c r="F72" s="196">
        <v>6</v>
      </c>
      <c r="G72" s="196" t="s">
        <v>1463</v>
      </c>
      <c r="H72" s="196" t="s">
        <v>135</v>
      </c>
      <c r="I72" s="196" t="s">
        <v>155</v>
      </c>
      <c r="J72" s="196" t="s">
        <v>1464</v>
      </c>
      <c r="K72" s="206" t="s">
        <v>1465</v>
      </c>
    </row>
    <row r="73" spans="1:11" ht="21.75" customHeight="1" x14ac:dyDescent="0.3">
      <c r="A73" s="401">
        <f t="shared" si="4"/>
        <v>57</v>
      </c>
      <c r="B73" s="406" t="s">
        <v>1627</v>
      </c>
      <c r="C73" s="401" t="s">
        <v>1430</v>
      </c>
      <c r="D73" s="401" t="s">
        <v>1462</v>
      </c>
      <c r="E73" s="196">
        <v>100</v>
      </c>
      <c r="F73" s="196">
        <v>11</v>
      </c>
      <c r="G73" s="196" t="s">
        <v>616</v>
      </c>
      <c r="H73" s="196" t="s">
        <v>135</v>
      </c>
      <c r="I73" s="196" t="s">
        <v>155</v>
      </c>
      <c r="J73" s="196" t="s">
        <v>1468</v>
      </c>
      <c r="K73" s="196" t="s">
        <v>563</v>
      </c>
    </row>
    <row r="74" spans="1:11" ht="21.75" customHeight="1" x14ac:dyDescent="0.3">
      <c r="A74" s="401">
        <f t="shared" si="4"/>
        <v>58</v>
      </c>
      <c r="B74" s="408" t="s">
        <v>1628</v>
      </c>
      <c r="C74" s="401" t="s">
        <v>1430</v>
      </c>
      <c r="D74" s="401" t="s">
        <v>1462</v>
      </c>
      <c r="E74" s="196" t="s">
        <v>1471</v>
      </c>
      <c r="F74" s="196">
        <v>6</v>
      </c>
      <c r="G74" s="196" t="s">
        <v>1472</v>
      </c>
      <c r="H74" s="196" t="s">
        <v>1473</v>
      </c>
      <c r="I74" s="216" t="s">
        <v>1474</v>
      </c>
      <c r="J74" s="196" t="s">
        <v>1475</v>
      </c>
      <c r="K74" s="206" t="s">
        <v>1476</v>
      </c>
    </row>
    <row r="75" spans="1:11" ht="21.75" customHeight="1" x14ac:dyDescent="0.3">
      <c r="A75" s="414">
        <v>59</v>
      </c>
      <c r="B75" s="416" t="s">
        <v>1629</v>
      </c>
      <c r="C75" s="414" t="s">
        <v>1430</v>
      </c>
      <c r="D75" s="414" t="s">
        <v>1479</v>
      </c>
      <c r="E75" s="208" t="s">
        <v>1480</v>
      </c>
      <c r="F75" s="208" t="s">
        <v>563</v>
      </c>
      <c r="G75" s="208" t="s">
        <v>1481</v>
      </c>
      <c r="H75" s="208" t="s">
        <v>1481</v>
      </c>
      <c r="I75" s="208" t="s">
        <v>155</v>
      </c>
      <c r="J75" s="208" t="s">
        <v>1482</v>
      </c>
      <c r="K75" s="528" t="s">
        <v>1483</v>
      </c>
    </row>
    <row r="76" spans="1:11" s="534" customFormat="1" ht="21.75" customHeight="1" x14ac:dyDescent="0.3">
      <c r="A76" s="775" t="s">
        <v>155</v>
      </c>
      <c r="B76" s="775"/>
      <c r="C76" s="776"/>
      <c r="D76" s="776"/>
      <c r="E76" s="776"/>
      <c r="F76" s="520"/>
      <c r="G76" s="521"/>
      <c r="H76" s="521"/>
      <c r="I76" s="521"/>
      <c r="J76" s="521"/>
      <c r="K76" s="521"/>
    </row>
    <row r="77" spans="1:11" s="356" customFormat="1" ht="21.75" customHeight="1" x14ac:dyDescent="0.3">
      <c r="A77" s="744" t="s">
        <v>0</v>
      </c>
      <c r="B77" s="773" t="s">
        <v>1419</v>
      </c>
      <c r="C77" s="731" t="s">
        <v>30</v>
      </c>
      <c r="D77" s="731" t="s">
        <v>33</v>
      </c>
      <c r="E77" s="735" t="s">
        <v>552</v>
      </c>
      <c r="F77" s="735"/>
      <c r="G77" s="735"/>
      <c r="H77" s="735"/>
      <c r="I77" s="735"/>
      <c r="J77" s="731" t="s">
        <v>553</v>
      </c>
      <c r="K77" s="731" t="s">
        <v>554</v>
      </c>
    </row>
    <row r="78" spans="1:11" s="356" customFormat="1" ht="21.75" customHeight="1" x14ac:dyDescent="0.3">
      <c r="A78" s="744"/>
      <c r="B78" s="780"/>
      <c r="C78" s="731"/>
      <c r="D78" s="731"/>
      <c r="E78" s="351" t="s">
        <v>555</v>
      </c>
      <c r="F78" s="351" t="s">
        <v>556</v>
      </c>
      <c r="G78" s="351" t="s">
        <v>557</v>
      </c>
      <c r="H78" s="351" t="s">
        <v>558</v>
      </c>
      <c r="I78" s="351" t="s">
        <v>559</v>
      </c>
      <c r="J78" s="731"/>
      <c r="K78" s="731"/>
    </row>
    <row r="79" spans="1:11" ht="21.75" customHeight="1" x14ac:dyDescent="0.3">
      <c r="A79" s="401">
        <v>60</v>
      </c>
      <c r="B79" s="408" t="s">
        <v>1630</v>
      </c>
      <c r="C79" s="401" t="s">
        <v>1430</v>
      </c>
      <c r="D79" s="401" t="s">
        <v>1479</v>
      </c>
      <c r="E79" s="196">
        <v>76</v>
      </c>
      <c r="F79" s="196" t="s">
        <v>563</v>
      </c>
      <c r="G79" s="196" t="s">
        <v>726</v>
      </c>
      <c r="H79" s="196" t="s">
        <v>1486</v>
      </c>
      <c r="I79" s="196" t="s">
        <v>155</v>
      </c>
      <c r="J79" s="196" t="s">
        <v>1487</v>
      </c>
      <c r="K79" s="206" t="s">
        <v>1488</v>
      </c>
    </row>
    <row r="80" spans="1:11" ht="21.75" customHeight="1" x14ac:dyDescent="0.3">
      <c r="A80" s="401">
        <v>61</v>
      </c>
      <c r="B80" s="408" t="s">
        <v>1631</v>
      </c>
      <c r="C80" s="401" t="s">
        <v>1430</v>
      </c>
      <c r="D80" s="401" t="s">
        <v>1479</v>
      </c>
      <c r="E80" s="413" t="s">
        <v>1491</v>
      </c>
      <c r="F80" s="196">
        <v>9</v>
      </c>
      <c r="G80" s="196" t="s">
        <v>1492</v>
      </c>
      <c r="H80" s="196" t="s">
        <v>425</v>
      </c>
      <c r="I80" s="196" t="s">
        <v>580</v>
      </c>
      <c r="J80" s="196" t="s">
        <v>1493</v>
      </c>
      <c r="K80" s="206" t="s">
        <v>1494</v>
      </c>
    </row>
    <row r="81" spans="1:11" ht="21.75" customHeight="1" x14ac:dyDescent="0.3">
      <c r="A81" s="401">
        <v>62</v>
      </c>
      <c r="B81" s="408" t="s">
        <v>1632</v>
      </c>
      <c r="C81" s="401" t="s">
        <v>1430</v>
      </c>
      <c r="D81" s="401" t="s">
        <v>1479</v>
      </c>
      <c r="E81" s="196" t="s">
        <v>1497</v>
      </c>
      <c r="F81" s="196" t="s">
        <v>563</v>
      </c>
      <c r="G81" s="196" t="s">
        <v>1498</v>
      </c>
      <c r="H81" s="196" t="s">
        <v>425</v>
      </c>
      <c r="I81" s="196" t="s">
        <v>829</v>
      </c>
      <c r="J81" s="196" t="s">
        <v>1499</v>
      </c>
      <c r="K81" s="206" t="s">
        <v>1500</v>
      </c>
    </row>
    <row r="82" spans="1:11" ht="21.75" customHeight="1" x14ac:dyDescent="0.3">
      <c r="A82" s="401">
        <v>63</v>
      </c>
      <c r="B82" s="408" t="s">
        <v>1633</v>
      </c>
      <c r="C82" s="401" t="s">
        <v>1430</v>
      </c>
      <c r="D82" s="401" t="s">
        <v>1503</v>
      </c>
      <c r="E82" s="196">
        <v>201</v>
      </c>
      <c r="F82" s="196">
        <v>3</v>
      </c>
      <c r="G82" s="196" t="s">
        <v>1266</v>
      </c>
      <c r="H82" s="196" t="s">
        <v>425</v>
      </c>
      <c r="I82" s="196" t="s">
        <v>1267</v>
      </c>
      <c r="J82" s="196" t="s">
        <v>1504</v>
      </c>
      <c r="K82" s="206" t="s">
        <v>1505</v>
      </c>
    </row>
    <row r="83" spans="1:11" ht="21.75" customHeight="1" x14ac:dyDescent="0.3">
      <c r="A83" s="401">
        <v>64</v>
      </c>
      <c r="B83" s="408" t="s">
        <v>1634</v>
      </c>
      <c r="C83" s="401" t="s">
        <v>1461</v>
      </c>
      <c r="D83" s="401" t="s">
        <v>1508</v>
      </c>
      <c r="E83" s="196">
        <v>258</v>
      </c>
      <c r="F83" s="196">
        <v>10</v>
      </c>
      <c r="G83" s="196" t="s">
        <v>1509</v>
      </c>
      <c r="H83" s="196" t="s">
        <v>1509</v>
      </c>
      <c r="I83" s="196" t="s">
        <v>155</v>
      </c>
      <c r="J83" s="196" t="s">
        <v>1510</v>
      </c>
      <c r="K83" s="206" t="s">
        <v>1511</v>
      </c>
    </row>
    <row r="84" spans="1:11" ht="21.75" customHeight="1" x14ac:dyDescent="0.3">
      <c r="A84" s="401">
        <v>65</v>
      </c>
      <c r="B84" s="408" t="s">
        <v>1635</v>
      </c>
      <c r="C84" s="401" t="s">
        <v>1461</v>
      </c>
      <c r="D84" s="401" t="s">
        <v>1514</v>
      </c>
      <c r="E84" s="196" t="s">
        <v>1515</v>
      </c>
      <c r="F84" s="196">
        <v>2</v>
      </c>
      <c r="G84" s="196" t="s">
        <v>694</v>
      </c>
      <c r="H84" s="196" t="s">
        <v>694</v>
      </c>
      <c r="I84" s="196" t="s">
        <v>155</v>
      </c>
      <c r="J84" s="196" t="s">
        <v>1516</v>
      </c>
      <c r="K84" s="206" t="s">
        <v>1517</v>
      </c>
    </row>
    <row r="85" spans="1:11" ht="21.75" customHeight="1" x14ac:dyDescent="0.3">
      <c r="A85" s="401">
        <v>66</v>
      </c>
      <c r="B85" s="408" t="s">
        <v>1636</v>
      </c>
      <c r="C85" s="401" t="s">
        <v>1430</v>
      </c>
      <c r="D85" s="401" t="s">
        <v>1514</v>
      </c>
      <c r="E85" s="196">
        <v>44</v>
      </c>
      <c r="F85" s="196">
        <v>4</v>
      </c>
      <c r="G85" s="196" t="s">
        <v>1520</v>
      </c>
      <c r="H85" s="196" t="s">
        <v>694</v>
      </c>
      <c r="I85" s="196" t="s">
        <v>155</v>
      </c>
      <c r="J85" s="196" t="s">
        <v>1521</v>
      </c>
      <c r="K85" s="206" t="s">
        <v>1522</v>
      </c>
    </row>
    <row r="86" spans="1:11" ht="21.75" customHeight="1" x14ac:dyDescent="0.3">
      <c r="A86" s="523">
        <v>67</v>
      </c>
      <c r="B86" s="419" t="s">
        <v>1637</v>
      </c>
      <c r="C86" s="414" t="s">
        <v>1423</v>
      </c>
      <c r="D86" s="414" t="s">
        <v>1525</v>
      </c>
      <c r="E86" s="208" t="s">
        <v>1526</v>
      </c>
      <c r="F86" s="208">
        <v>2</v>
      </c>
      <c r="G86" s="208" t="s">
        <v>694</v>
      </c>
      <c r="H86" s="208" t="s">
        <v>694</v>
      </c>
      <c r="I86" s="208" t="s">
        <v>155</v>
      </c>
      <c r="J86" s="208" t="s">
        <v>1527</v>
      </c>
      <c r="K86" s="208" t="s">
        <v>563</v>
      </c>
    </row>
    <row r="87" spans="1:11" s="534" customFormat="1" ht="21.75" customHeight="1" x14ac:dyDescent="0.3">
      <c r="A87" s="779" t="s">
        <v>157</v>
      </c>
      <c r="B87" s="779"/>
      <c r="C87" s="355"/>
      <c r="D87" s="355"/>
      <c r="E87" s="355"/>
      <c r="F87" s="355"/>
      <c r="G87" s="355"/>
      <c r="H87" s="355"/>
      <c r="I87" s="355"/>
      <c r="J87" s="355"/>
      <c r="K87" s="355"/>
    </row>
    <row r="88" spans="1:11" ht="21.75" customHeight="1" x14ac:dyDescent="0.3">
      <c r="A88" s="537">
        <v>68</v>
      </c>
      <c r="B88" s="539" t="s">
        <v>1638</v>
      </c>
      <c r="C88" s="537" t="s">
        <v>1567</v>
      </c>
      <c r="D88" s="507" t="s">
        <v>544</v>
      </c>
      <c r="E88" s="190">
        <v>373</v>
      </c>
      <c r="F88" s="190">
        <v>5</v>
      </c>
      <c r="G88" s="190" t="s">
        <v>1568</v>
      </c>
      <c r="H88" s="190" t="s">
        <v>1568</v>
      </c>
      <c r="I88" s="190" t="s">
        <v>1569</v>
      </c>
      <c r="J88" s="190" t="s">
        <v>1570</v>
      </c>
      <c r="K88" s="442" t="s">
        <v>1571</v>
      </c>
    </row>
    <row r="89" spans="1:11" ht="21.75" customHeight="1" x14ac:dyDescent="0.3">
      <c r="A89" s="401">
        <v>69</v>
      </c>
      <c r="B89" s="495" t="s">
        <v>1639</v>
      </c>
      <c r="C89" s="401" t="s">
        <v>1567</v>
      </c>
      <c r="D89" s="486" t="s">
        <v>545</v>
      </c>
      <c r="E89" s="196">
        <v>12</v>
      </c>
      <c r="F89" s="196">
        <v>4</v>
      </c>
      <c r="G89" s="196" t="s">
        <v>1574</v>
      </c>
      <c r="H89" s="196" t="s">
        <v>747</v>
      </c>
      <c r="I89" s="196" t="s">
        <v>157</v>
      </c>
      <c r="J89" s="196" t="s">
        <v>1575</v>
      </c>
      <c r="K89" s="448" t="s">
        <v>1576</v>
      </c>
    </row>
    <row r="90" spans="1:11" ht="21.75" customHeight="1" x14ac:dyDescent="0.3">
      <c r="A90" s="401">
        <f t="shared" ref="A90:A94" si="5">A89+1</f>
        <v>70</v>
      </c>
      <c r="B90" s="495" t="s">
        <v>1640</v>
      </c>
      <c r="C90" s="401" t="s">
        <v>1567</v>
      </c>
      <c r="D90" s="486" t="s">
        <v>545</v>
      </c>
      <c r="E90" s="196">
        <v>185</v>
      </c>
      <c r="F90" s="196">
        <v>2</v>
      </c>
      <c r="G90" s="196" t="s">
        <v>1579</v>
      </c>
      <c r="H90" s="196" t="s">
        <v>1580</v>
      </c>
      <c r="I90" s="196" t="s">
        <v>1581</v>
      </c>
      <c r="J90" s="196" t="s">
        <v>1582</v>
      </c>
      <c r="K90" s="448" t="s">
        <v>1583</v>
      </c>
    </row>
    <row r="91" spans="1:11" ht="21.75" customHeight="1" x14ac:dyDescent="0.3">
      <c r="A91" s="401">
        <f t="shared" si="5"/>
        <v>71</v>
      </c>
      <c r="B91" s="495" t="s">
        <v>1641</v>
      </c>
      <c r="C91" s="401" t="s">
        <v>1567</v>
      </c>
      <c r="D91" s="486" t="s">
        <v>546</v>
      </c>
      <c r="E91" s="196">
        <v>20</v>
      </c>
      <c r="F91" s="196">
        <v>3</v>
      </c>
      <c r="G91" s="196" t="s">
        <v>1586</v>
      </c>
      <c r="H91" s="196" t="s">
        <v>1587</v>
      </c>
      <c r="I91" s="196" t="s">
        <v>909</v>
      </c>
      <c r="J91" s="196" t="s">
        <v>1588</v>
      </c>
      <c r="K91" s="448" t="s">
        <v>1589</v>
      </c>
    </row>
    <row r="92" spans="1:11" ht="21.75" customHeight="1" x14ac:dyDescent="0.3">
      <c r="A92" s="401">
        <f t="shared" si="5"/>
        <v>72</v>
      </c>
      <c r="B92" s="495" t="s">
        <v>1642</v>
      </c>
      <c r="C92" s="401" t="s">
        <v>1567</v>
      </c>
      <c r="D92" s="486" t="s">
        <v>1053</v>
      </c>
      <c r="E92" s="477" t="s">
        <v>1593</v>
      </c>
      <c r="F92" s="477">
        <v>1</v>
      </c>
      <c r="G92" s="477" t="s">
        <v>1594</v>
      </c>
      <c r="H92" s="477" t="s">
        <v>425</v>
      </c>
      <c r="I92" s="477" t="s">
        <v>1595</v>
      </c>
      <c r="J92" s="477" t="s">
        <v>1596</v>
      </c>
      <c r="K92" s="448" t="s">
        <v>1597</v>
      </c>
    </row>
    <row r="93" spans="1:11" ht="21.75" customHeight="1" x14ac:dyDescent="0.3">
      <c r="A93" s="401">
        <f t="shared" si="5"/>
        <v>73</v>
      </c>
      <c r="B93" s="495" t="s">
        <v>1643</v>
      </c>
      <c r="C93" s="401" t="s">
        <v>1423</v>
      </c>
      <c r="D93" s="486" t="s">
        <v>548</v>
      </c>
      <c r="E93" s="196" t="s">
        <v>1601</v>
      </c>
      <c r="F93" s="196">
        <v>5</v>
      </c>
      <c r="G93" s="196" t="s">
        <v>746</v>
      </c>
      <c r="H93" s="196" t="s">
        <v>1023</v>
      </c>
      <c r="I93" s="196" t="s">
        <v>157</v>
      </c>
      <c r="J93" s="508" t="s">
        <v>1602</v>
      </c>
      <c r="K93" s="196"/>
    </row>
    <row r="94" spans="1:11" ht="21.75" customHeight="1" x14ac:dyDescent="0.3">
      <c r="A94" s="401">
        <f t="shared" si="5"/>
        <v>74</v>
      </c>
      <c r="B94" s="495" t="s">
        <v>1644</v>
      </c>
      <c r="C94" s="401" t="s">
        <v>1567</v>
      </c>
      <c r="D94" s="486" t="s">
        <v>550</v>
      </c>
      <c r="E94" s="190">
        <v>22</v>
      </c>
      <c r="F94" s="190">
        <v>6</v>
      </c>
      <c r="G94" s="190" t="s">
        <v>1605</v>
      </c>
      <c r="H94" s="190" t="s">
        <v>1606</v>
      </c>
      <c r="I94" s="190" t="s">
        <v>1607</v>
      </c>
      <c r="J94" s="190" t="s">
        <v>1608</v>
      </c>
      <c r="K94" s="448" t="s">
        <v>1609</v>
      </c>
    </row>
    <row r="95" spans="1:11" ht="21.75" customHeight="1" x14ac:dyDescent="0.3">
      <c r="A95" s="414">
        <v>75</v>
      </c>
      <c r="B95" s="496" t="s">
        <v>1645</v>
      </c>
      <c r="C95" s="414" t="s">
        <v>1567</v>
      </c>
      <c r="D95" s="487" t="s">
        <v>547</v>
      </c>
      <c r="E95" s="249" t="s">
        <v>1219</v>
      </c>
      <c r="F95" s="208" t="s">
        <v>768</v>
      </c>
      <c r="G95" s="208" t="s">
        <v>1220</v>
      </c>
      <c r="H95" s="208" t="s">
        <v>425</v>
      </c>
      <c r="I95" s="208" t="s">
        <v>157</v>
      </c>
      <c r="J95" s="208" t="s">
        <v>1612</v>
      </c>
      <c r="K95" s="208" t="s">
        <v>1613</v>
      </c>
    </row>
  </sheetData>
  <mergeCells count="40">
    <mergeCell ref="J52:J53"/>
    <mergeCell ref="K52:K53"/>
    <mergeCell ref="A65:E65"/>
    <mergeCell ref="A51:B51"/>
    <mergeCell ref="A58:B58"/>
    <mergeCell ref="A52:A53"/>
    <mergeCell ref="B52:B53"/>
    <mergeCell ref="C52:C53"/>
    <mergeCell ref="A87:B87"/>
    <mergeCell ref="E77:I77"/>
    <mergeCell ref="J77:J78"/>
    <mergeCell ref="K77:K78"/>
    <mergeCell ref="B77:B78"/>
    <mergeCell ref="C77:C78"/>
    <mergeCell ref="D77:D78"/>
    <mergeCell ref="A76:E76"/>
    <mergeCell ref="A77:A78"/>
    <mergeCell ref="B5:B6"/>
    <mergeCell ref="A15:B15"/>
    <mergeCell ref="A4:B4"/>
    <mergeCell ref="A5:A6"/>
    <mergeCell ref="C5:C6"/>
    <mergeCell ref="D5:D6"/>
    <mergeCell ref="E5:I5"/>
    <mergeCell ref="D52:D53"/>
    <mergeCell ref="E52:I52"/>
    <mergeCell ref="A37:B37"/>
    <mergeCell ref="D27:D28"/>
    <mergeCell ref="E27:I27"/>
    <mergeCell ref="A1:K1"/>
    <mergeCell ref="A2:K2"/>
    <mergeCell ref="A3:K3"/>
    <mergeCell ref="A26:B26"/>
    <mergeCell ref="A27:A28"/>
    <mergeCell ref="B27:B28"/>
    <mergeCell ref="C27:C28"/>
    <mergeCell ref="J5:J6"/>
    <mergeCell ref="K5:K6"/>
    <mergeCell ref="J27:J28"/>
    <mergeCell ref="K27:K28"/>
  </mergeCells>
  <hyperlinks>
    <hyperlink ref="K63" r:id="rId1"/>
    <hyperlink ref="K16" r:id="rId2"/>
    <hyperlink ref="K21" r:id="rId3"/>
    <hyperlink ref="K31" r:id="rId4"/>
    <hyperlink ref="K30" r:id="rId5"/>
    <hyperlink ref="K24" r:id="rId6"/>
    <hyperlink ref="K55" r:id="rId7"/>
    <hyperlink ref="K17" r:id="rId8"/>
    <hyperlink ref="K20" r:id="rId9"/>
    <hyperlink ref="K22" r:id="rId10"/>
    <hyperlink ref="K25" r:id="rId11"/>
    <hyperlink ref="K29" r:id="rId12"/>
    <hyperlink ref="K32" r:id="rId13"/>
    <hyperlink ref="K34" r:id="rId14"/>
    <hyperlink ref="K35" r:id="rId15"/>
    <hyperlink ref="K36" r:id="rId16"/>
    <hyperlink ref="K59" r:id="rId17"/>
    <hyperlink ref="K62" r:id="rId18"/>
    <hyperlink ref="K64" r:id="rId19"/>
    <hyperlink ref="K38" r:id="rId20"/>
    <hyperlink ref="K39" r:id="rId21"/>
    <hyperlink ref="K40" r:id="rId22"/>
    <hyperlink ref="K43" r:id="rId23"/>
    <hyperlink ref="K44" r:id="rId24"/>
    <hyperlink ref="K45" r:id="rId25"/>
    <hyperlink ref="K46" r:id="rId26"/>
    <hyperlink ref="K47" r:id="rId27"/>
    <hyperlink ref="K48" r:id="rId28"/>
    <hyperlink ref="K50" r:id="rId29"/>
    <hyperlink ref="K54" r:id="rId30"/>
    <hyperlink ref="K56" r:id="rId31"/>
    <hyperlink ref="K57" r:id="rId32"/>
    <hyperlink ref="K49" r:id="rId33"/>
    <hyperlink ref="K13" r:id="rId34"/>
    <hyperlink ref="K12" r:id="rId35"/>
    <hyperlink ref="K7" r:id="rId36"/>
    <hyperlink ref="K9" r:id="rId37"/>
    <hyperlink ref="K11" r:id="rId38"/>
    <hyperlink ref="K14" r:id="rId39"/>
    <hyperlink ref="K8" r:id="rId40"/>
    <hyperlink ref="K10" r:id="rId41"/>
    <hyperlink ref="K80" r:id="rId42"/>
    <hyperlink ref="K66" r:id="rId43"/>
    <hyperlink ref="K67" r:id="rId44"/>
    <hyperlink ref="K68" r:id="rId45"/>
    <hyperlink ref="K69" r:id="rId46"/>
    <hyperlink ref="K72" r:id="rId47"/>
    <hyperlink ref="K70" r:id="rId48"/>
    <hyperlink ref="K71" r:id="rId49"/>
    <hyperlink ref="K74" r:id="rId50"/>
    <hyperlink ref="K75" r:id="rId51"/>
    <hyperlink ref="K79" r:id="rId52"/>
    <hyperlink ref="K81" r:id="rId53"/>
    <hyperlink ref="K82" r:id="rId54"/>
    <hyperlink ref="K83" r:id="rId55"/>
    <hyperlink ref="K84" r:id="rId56"/>
    <hyperlink ref="K85" r:id="rId57"/>
    <hyperlink ref="K89" r:id="rId58"/>
    <hyperlink ref="K88" r:id="rId59"/>
    <hyperlink ref="K91" r:id="rId60"/>
    <hyperlink ref="K90" r:id="rId61"/>
    <hyperlink ref="K92" r:id="rId62"/>
    <hyperlink ref="K94" r:id="rId63"/>
  </hyperlinks>
  <pageMargins left="0" right="0" top="0.35433070866141736" bottom="0" header="0.31496062992125984" footer="0"/>
  <pageSetup paperSize="9" orientation="landscape" horizontalDpi="0" verticalDpi="0" r:id="rId64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8"/>
  <sheetViews>
    <sheetView topLeftCell="A106" workbookViewId="0">
      <selection activeCell="K123" sqref="K123"/>
    </sheetView>
  </sheetViews>
  <sheetFormatPr defaultRowHeight="20.25" x14ac:dyDescent="0.3"/>
  <cols>
    <col min="1" max="1" width="3.375" style="224" bestFit="1" customWidth="1"/>
    <col min="2" max="2" width="22.25" style="165" bestFit="1" customWidth="1"/>
    <col min="3" max="3" width="15" style="19" bestFit="1" customWidth="1"/>
    <col min="4" max="4" width="15.875" style="388" customWidth="1"/>
    <col min="5" max="5" width="18.5" style="165" bestFit="1" customWidth="1"/>
    <col min="6" max="6" width="7.375" style="226" bestFit="1" customWidth="1"/>
    <col min="7" max="7" width="4.125" style="226" bestFit="1" customWidth="1"/>
    <col min="8" max="8" width="10.5" style="226" bestFit="1" customWidth="1"/>
    <col min="9" max="9" width="9.375" style="347" bestFit="1" customWidth="1"/>
    <col min="10" max="10" width="7.25" style="226" bestFit="1" customWidth="1"/>
    <col min="11" max="11" width="14" style="19" bestFit="1" customWidth="1"/>
    <col min="12" max="12" width="26.25" style="367" bestFit="1" customWidth="1"/>
    <col min="13" max="13" width="12.875" style="224" bestFit="1" customWidth="1"/>
    <col min="14" max="261" width="9" style="224"/>
    <col min="262" max="262" width="3.875" style="224" customWidth="1"/>
    <col min="263" max="263" width="30.125" style="224" customWidth="1"/>
    <col min="264" max="264" width="36" style="224" customWidth="1"/>
    <col min="265" max="265" width="22.75" style="224" customWidth="1"/>
    <col min="266" max="266" width="12.375" style="224" customWidth="1"/>
    <col min="267" max="517" width="9" style="224"/>
    <col min="518" max="518" width="3.875" style="224" customWidth="1"/>
    <col min="519" max="519" width="30.125" style="224" customWidth="1"/>
    <col min="520" max="520" width="36" style="224" customWidth="1"/>
    <col min="521" max="521" width="22.75" style="224" customWidth="1"/>
    <col min="522" max="522" width="12.375" style="224" customWidth="1"/>
    <col min="523" max="773" width="9" style="224"/>
    <col min="774" max="774" width="3.875" style="224" customWidth="1"/>
    <col min="775" max="775" width="30.125" style="224" customWidth="1"/>
    <col min="776" max="776" width="36" style="224" customWidth="1"/>
    <col min="777" max="777" width="22.75" style="224" customWidth="1"/>
    <col min="778" max="778" width="12.375" style="224" customWidth="1"/>
    <col min="779" max="1029" width="9" style="224"/>
    <col min="1030" max="1030" width="3.875" style="224" customWidth="1"/>
    <col min="1031" max="1031" width="30.125" style="224" customWidth="1"/>
    <col min="1032" max="1032" width="36" style="224" customWidth="1"/>
    <col min="1033" max="1033" width="22.75" style="224" customWidth="1"/>
    <col min="1034" max="1034" width="12.375" style="224" customWidth="1"/>
    <col min="1035" max="1285" width="9" style="224"/>
    <col min="1286" max="1286" width="3.875" style="224" customWidth="1"/>
    <col min="1287" max="1287" width="30.125" style="224" customWidth="1"/>
    <col min="1288" max="1288" width="36" style="224" customWidth="1"/>
    <col min="1289" max="1289" width="22.75" style="224" customWidth="1"/>
    <col min="1290" max="1290" width="12.375" style="224" customWidth="1"/>
    <col min="1291" max="1541" width="9" style="224"/>
    <col min="1542" max="1542" width="3.875" style="224" customWidth="1"/>
    <col min="1543" max="1543" width="30.125" style="224" customWidth="1"/>
    <col min="1544" max="1544" width="36" style="224" customWidth="1"/>
    <col min="1545" max="1545" width="22.75" style="224" customWidth="1"/>
    <col min="1546" max="1546" width="12.375" style="224" customWidth="1"/>
    <col min="1547" max="1797" width="9" style="224"/>
    <col min="1798" max="1798" width="3.875" style="224" customWidth="1"/>
    <col min="1799" max="1799" width="30.125" style="224" customWidth="1"/>
    <col min="1800" max="1800" width="36" style="224" customWidth="1"/>
    <col min="1801" max="1801" width="22.75" style="224" customWidth="1"/>
    <col min="1802" max="1802" width="12.375" style="224" customWidth="1"/>
    <col min="1803" max="2053" width="9" style="224"/>
    <col min="2054" max="2054" width="3.875" style="224" customWidth="1"/>
    <col min="2055" max="2055" width="30.125" style="224" customWidth="1"/>
    <col min="2056" max="2056" width="36" style="224" customWidth="1"/>
    <col min="2057" max="2057" width="22.75" style="224" customWidth="1"/>
    <col min="2058" max="2058" width="12.375" style="224" customWidth="1"/>
    <col min="2059" max="2309" width="9" style="224"/>
    <col min="2310" max="2310" width="3.875" style="224" customWidth="1"/>
    <col min="2311" max="2311" width="30.125" style="224" customWidth="1"/>
    <col min="2312" max="2312" width="36" style="224" customWidth="1"/>
    <col min="2313" max="2313" width="22.75" style="224" customWidth="1"/>
    <col min="2314" max="2314" width="12.375" style="224" customWidth="1"/>
    <col min="2315" max="2565" width="9" style="224"/>
    <col min="2566" max="2566" width="3.875" style="224" customWidth="1"/>
    <col min="2567" max="2567" width="30.125" style="224" customWidth="1"/>
    <col min="2568" max="2568" width="36" style="224" customWidth="1"/>
    <col min="2569" max="2569" width="22.75" style="224" customWidth="1"/>
    <col min="2570" max="2570" width="12.375" style="224" customWidth="1"/>
    <col min="2571" max="2821" width="9" style="224"/>
    <col min="2822" max="2822" width="3.875" style="224" customWidth="1"/>
    <col min="2823" max="2823" width="30.125" style="224" customWidth="1"/>
    <col min="2824" max="2824" width="36" style="224" customWidth="1"/>
    <col min="2825" max="2825" width="22.75" style="224" customWidth="1"/>
    <col min="2826" max="2826" width="12.375" style="224" customWidth="1"/>
    <col min="2827" max="3077" width="9" style="224"/>
    <col min="3078" max="3078" width="3.875" style="224" customWidth="1"/>
    <col min="3079" max="3079" width="30.125" style="224" customWidth="1"/>
    <col min="3080" max="3080" width="36" style="224" customWidth="1"/>
    <col min="3081" max="3081" width="22.75" style="224" customWidth="1"/>
    <col min="3082" max="3082" width="12.375" style="224" customWidth="1"/>
    <col min="3083" max="3333" width="9" style="224"/>
    <col min="3334" max="3334" width="3.875" style="224" customWidth="1"/>
    <col min="3335" max="3335" width="30.125" style="224" customWidth="1"/>
    <col min="3336" max="3336" width="36" style="224" customWidth="1"/>
    <col min="3337" max="3337" width="22.75" style="224" customWidth="1"/>
    <col min="3338" max="3338" width="12.375" style="224" customWidth="1"/>
    <col min="3339" max="3589" width="9" style="224"/>
    <col min="3590" max="3590" width="3.875" style="224" customWidth="1"/>
    <col min="3591" max="3591" width="30.125" style="224" customWidth="1"/>
    <col min="3592" max="3592" width="36" style="224" customWidth="1"/>
    <col min="3593" max="3593" width="22.75" style="224" customWidth="1"/>
    <col min="3594" max="3594" width="12.375" style="224" customWidth="1"/>
    <col min="3595" max="3845" width="9" style="224"/>
    <col min="3846" max="3846" width="3.875" style="224" customWidth="1"/>
    <col min="3847" max="3847" width="30.125" style="224" customWidth="1"/>
    <col min="3848" max="3848" width="36" style="224" customWidth="1"/>
    <col min="3849" max="3849" width="22.75" style="224" customWidth="1"/>
    <col min="3850" max="3850" width="12.375" style="224" customWidth="1"/>
    <col min="3851" max="4101" width="9" style="224"/>
    <col min="4102" max="4102" width="3.875" style="224" customWidth="1"/>
    <col min="4103" max="4103" width="30.125" style="224" customWidth="1"/>
    <col min="4104" max="4104" width="36" style="224" customWidth="1"/>
    <col min="4105" max="4105" width="22.75" style="224" customWidth="1"/>
    <col min="4106" max="4106" width="12.375" style="224" customWidth="1"/>
    <col min="4107" max="4357" width="9" style="224"/>
    <col min="4358" max="4358" width="3.875" style="224" customWidth="1"/>
    <col min="4359" max="4359" width="30.125" style="224" customWidth="1"/>
    <col min="4360" max="4360" width="36" style="224" customWidth="1"/>
    <col min="4361" max="4361" width="22.75" style="224" customWidth="1"/>
    <col min="4362" max="4362" width="12.375" style="224" customWidth="1"/>
    <col min="4363" max="4613" width="9" style="224"/>
    <col min="4614" max="4614" width="3.875" style="224" customWidth="1"/>
    <col min="4615" max="4615" width="30.125" style="224" customWidth="1"/>
    <col min="4616" max="4616" width="36" style="224" customWidth="1"/>
    <col min="4617" max="4617" width="22.75" style="224" customWidth="1"/>
    <col min="4618" max="4618" width="12.375" style="224" customWidth="1"/>
    <col min="4619" max="4869" width="9" style="224"/>
    <col min="4870" max="4870" width="3.875" style="224" customWidth="1"/>
    <col min="4871" max="4871" width="30.125" style="224" customWidth="1"/>
    <col min="4872" max="4872" width="36" style="224" customWidth="1"/>
    <col min="4873" max="4873" width="22.75" style="224" customWidth="1"/>
    <col min="4874" max="4874" width="12.375" style="224" customWidth="1"/>
    <col min="4875" max="5125" width="9" style="224"/>
    <col min="5126" max="5126" width="3.875" style="224" customWidth="1"/>
    <col min="5127" max="5127" width="30.125" style="224" customWidth="1"/>
    <col min="5128" max="5128" width="36" style="224" customWidth="1"/>
    <col min="5129" max="5129" width="22.75" style="224" customWidth="1"/>
    <col min="5130" max="5130" width="12.375" style="224" customWidth="1"/>
    <col min="5131" max="5381" width="9" style="224"/>
    <col min="5382" max="5382" width="3.875" style="224" customWidth="1"/>
    <col min="5383" max="5383" width="30.125" style="224" customWidth="1"/>
    <col min="5384" max="5384" width="36" style="224" customWidth="1"/>
    <col min="5385" max="5385" width="22.75" style="224" customWidth="1"/>
    <col min="5386" max="5386" width="12.375" style="224" customWidth="1"/>
    <col min="5387" max="5637" width="9" style="224"/>
    <col min="5638" max="5638" width="3.875" style="224" customWidth="1"/>
    <col min="5639" max="5639" width="30.125" style="224" customWidth="1"/>
    <col min="5640" max="5640" width="36" style="224" customWidth="1"/>
    <col min="5641" max="5641" width="22.75" style="224" customWidth="1"/>
    <col min="5642" max="5642" width="12.375" style="224" customWidth="1"/>
    <col min="5643" max="5893" width="9" style="224"/>
    <col min="5894" max="5894" width="3.875" style="224" customWidth="1"/>
    <col min="5895" max="5895" width="30.125" style="224" customWidth="1"/>
    <col min="5896" max="5896" width="36" style="224" customWidth="1"/>
    <col min="5897" max="5897" width="22.75" style="224" customWidth="1"/>
    <col min="5898" max="5898" width="12.375" style="224" customWidth="1"/>
    <col min="5899" max="6149" width="9" style="224"/>
    <col min="6150" max="6150" width="3.875" style="224" customWidth="1"/>
    <col min="6151" max="6151" width="30.125" style="224" customWidth="1"/>
    <col min="6152" max="6152" width="36" style="224" customWidth="1"/>
    <col min="6153" max="6153" width="22.75" style="224" customWidth="1"/>
    <col min="6154" max="6154" width="12.375" style="224" customWidth="1"/>
    <col min="6155" max="6405" width="9" style="224"/>
    <col min="6406" max="6406" width="3.875" style="224" customWidth="1"/>
    <col min="6407" max="6407" width="30.125" style="224" customWidth="1"/>
    <col min="6408" max="6408" width="36" style="224" customWidth="1"/>
    <col min="6409" max="6409" width="22.75" style="224" customWidth="1"/>
    <col min="6410" max="6410" width="12.375" style="224" customWidth="1"/>
    <col min="6411" max="6661" width="9" style="224"/>
    <col min="6662" max="6662" width="3.875" style="224" customWidth="1"/>
    <col min="6663" max="6663" width="30.125" style="224" customWidth="1"/>
    <col min="6664" max="6664" width="36" style="224" customWidth="1"/>
    <col min="6665" max="6665" width="22.75" style="224" customWidth="1"/>
    <col min="6666" max="6666" width="12.375" style="224" customWidth="1"/>
    <col min="6667" max="6917" width="9" style="224"/>
    <col min="6918" max="6918" width="3.875" style="224" customWidth="1"/>
    <col min="6919" max="6919" width="30.125" style="224" customWidth="1"/>
    <col min="6920" max="6920" width="36" style="224" customWidth="1"/>
    <col min="6921" max="6921" width="22.75" style="224" customWidth="1"/>
    <col min="6922" max="6922" width="12.375" style="224" customWidth="1"/>
    <col min="6923" max="7173" width="9" style="224"/>
    <col min="7174" max="7174" width="3.875" style="224" customWidth="1"/>
    <col min="7175" max="7175" width="30.125" style="224" customWidth="1"/>
    <col min="7176" max="7176" width="36" style="224" customWidth="1"/>
    <col min="7177" max="7177" width="22.75" style="224" customWidth="1"/>
    <col min="7178" max="7178" width="12.375" style="224" customWidth="1"/>
    <col min="7179" max="7429" width="9" style="224"/>
    <col min="7430" max="7430" width="3.875" style="224" customWidth="1"/>
    <col min="7431" max="7431" width="30.125" style="224" customWidth="1"/>
    <col min="7432" max="7432" width="36" style="224" customWidth="1"/>
    <col min="7433" max="7433" width="22.75" style="224" customWidth="1"/>
    <col min="7434" max="7434" width="12.375" style="224" customWidth="1"/>
    <col min="7435" max="7685" width="9" style="224"/>
    <col min="7686" max="7686" width="3.875" style="224" customWidth="1"/>
    <col min="7687" max="7687" width="30.125" style="224" customWidth="1"/>
    <col min="7688" max="7688" width="36" style="224" customWidth="1"/>
    <col min="7689" max="7689" width="22.75" style="224" customWidth="1"/>
    <col min="7690" max="7690" width="12.375" style="224" customWidth="1"/>
    <col min="7691" max="7941" width="9" style="224"/>
    <col min="7942" max="7942" width="3.875" style="224" customWidth="1"/>
    <col min="7943" max="7943" width="30.125" style="224" customWidth="1"/>
    <col min="7944" max="7944" width="36" style="224" customWidth="1"/>
    <col min="7945" max="7945" width="22.75" style="224" customWidth="1"/>
    <col min="7946" max="7946" width="12.375" style="224" customWidth="1"/>
    <col min="7947" max="8197" width="9" style="224"/>
    <col min="8198" max="8198" width="3.875" style="224" customWidth="1"/>
    <col min="8199" max="8199" width="30.125" style="224" customWidth="1"/>
    <col min="8200" max="8200" width="36" style="224" customWidth="1"/>
    <col min="8201" max="8201" width="22.75" style="224" customWidth="1"/>
    <col min="8202" max="8202" width="12.375" style="224" customWidth="1"/>
    <col min="8203" max="8453" width="9" style="224"/>
    <col min="8454" max="8454" width="3.875" style="224" customWidth="1"/>
    <col min="8455" max="8455" width="30.125" style="224" customWidth="1"/>
    <col min="8456" max="8456" width="36" style="224" customWidth="1"/>
    <col min="8457" max="8457" width="22.75" style="224" customWidth="1"/>
    <col min="8458" max="8458" width="12.375" style="224" customWidth="1"/>
    <col min="8459" max="8709" width="9" style="224"/>
    <col min="8710" max="8710" width="3.875" style="224" customWidth="1"/>
    <col min="8711" max="8711" width="30.125" style="224" customWidth="1"/>
    <col min="8712" max="8712" width="36" style="224" customWidth="1"/>
    <col min="8713" max="8713" width="22.75" style="224" customWidth="1"/>
    <col min="8714" max="8714" width="12.375" style="224" customWidth="1"/>
    <col min="8715" max="8965" width="9" style="224"/>
    <col min="8966" max="8966" width="3.875" style="224" customWidth="1"/>
    <col min="8967" max="8967" width="30.125" style="224" customWidth="1"/>
    <col min="8968" max="8968" width="36" style="224" customWidth="1"/>
    <col min="8969" max="8969" width="22.75" style="224" customWidth="1"/>
    <col min="8970" max="8970" width="12.375" style="224" customWidth="1"/>
    <col min="8971" max="9221" width="9" style="224"/>
    <col min="9222" max="9222" width="3.875" style="224" customWidth="1"/>
    <col min="9223" max="9223" width="30.125" style="224" customWidth="1"/>
    <col min="9224" max="9224" width="36" style="224" customWidth="1"/>
    <col min="9225" max="9225" width="22.75" style="224" customWidth="1"/>
    <col min="9226" max="9226" width="12.375" style="224" customWidth="1"/>
    <col min="9227" max="9477" width="9" style="224"/>
    <col min="9478" max="9478" width="3.875" style="224" customWidth="1"/>
    <col min="9479" max="9479" width="30.125" style="224" customWidth="1"/>
    <col min="9480" max="9480" width="36" style="224" customWidth="1"/>
    <col min="9481" max="9481" width="22.75" style="224" customWidth="1"/>
    <col min="9482" max="9482" width="12.375" style="224" customWidth="1"/>
    <col min="9483" max="9733" width="9" style="224"/>
    <col min="9734" max="9734" width="3.875" style="224" customWidth="1"/>
    <col min="9735" max="9735" width="30.125" style="224" customWidth="1"/>
    <col min="9736" max="9736" width="36" style="224" customWidth="1"/>
    <col min="9737" max="9737" width="22.75" style="224" customWidth="1"/>
    <col min="9738" max="9738" width="12.375" style="224" customWidth="1"/>
    <col min="9739" max="9989" width="9" style="224"/>
    <col min="9990" max="9990" width="3.875" style="224" customWidth="1"/>
    <col min="9991" max="9991" width="30.125" style="224" customWidth="1"/>
    <col min="9992" max="9992" width="36" style="224" customWidth="1"/>
    <col min="9993" max="9993" width="22.75" style="224" customWidth="1"/>
    <col min="9994" max="9994" width="12.375" style="224" customWidth="1"/>
    <col min="9995" max="10245" width="9" style="224"/>
    <col min="10246" max="10246" width="3.875" style="224" customWidth="1"/>
    <col min="10247" max="10247" width="30.125" style="224" customWidth="1"/>
    <col min="10248" max="10248" width="36" style="224" customWidth="1"/>
    <col min="10249" max="10249" width="22.75" style="224" customWidth="1"/>
    <col min="10250" max="10250" width="12.375" style="224" customWidth="1"/>
    <col min="10251" max="10501" width="9" style="224"/>
    <col min="10502" max="10502" width="3.875" style="224" customWidth="1"/>
    <col min="10503" max="10503" width="30.125" style="224" customWidth="1"/>
    <col min="10504" max="10504" width="36" style="224" customWidth="1"/>
    <col min="10505" max="10505" width="22.75" style="224" customWidth="1"/>
    <col min="10506" max="10506" width="12.375" style="224" customWidth="1"/>
    <col min="10507" max="10757" width="9" style="224"/>
    <col min="10758" max="10758" width="3.875" style="224" customWidth="1"/>
    <col min="10759" max="10759" width="30.125" style="224" customWidth="1"/>
    <col min="10760" max="10760" width="36" style="224" customWidth="1"/>
    <col min="10761" max="10761" width="22.75" style="224" customWidth="1"/>
    <col min="10762" max="10762" width="12.375" style="224" customWidth="1"/>
    <col min="10763" max="11013" width="9" style="224"/>
    <col min="11014" max="11014" width="3.875" style="224" customWidth="1"/>
    <col min="11015" max="11015" width="30.125" style="224" customWidth="1"/>
    <col min="11016" max="11016" width="36" style="224" customWidth="1"/>
    <col min="11017" max="11017" width="22.75" style="224" customWidth="1"/>
    <col min="11018" max="11018" width="12.375" style="224" customWidth="1"/>
    <col min="11019" max="11269" width="9" style="224"/>
    <col min="11270" max="11270" width="3.875" style="224" customWidth="1"/>
    <col min="11271" max="11271" width="30.125" style="224" customWidth="1"/>
    <col min="11272" max="11272" width="36" style="224" customWidth="1"/>
    <col min="11273" max="11273" width="22.75" style="224" customWidth="1"/>
    <col min="11274" max="11274" width="12.375" style="224" customWidth="1"/>
    <col min="11275" max="11525" width="9" style="224"/>
    <col min="11526" max="11526" width="3.875" style="224" customWidth="1"/>
    <col min="11527" max="11527" width="30.125" style="224" customWidth="1"/>
    <col min="11528" max="11528" width="36" style="224" customWidth="1"/>
    <col min="11529" max="11529" width="22.75" style="224" customWidth="1"/>
    <col min="11530" max="11530" width="12.375" style="224" customWidth="1"/>
    <col min="11531" max="11781" width="9" style="224"/>
    <col min="11782" max="11782" width="3.875" style="224" customWidth="1"/>
    <col min="11783" max="11783" width="30.125" style="224" customWidth="1"/>
    <col min="11784" max="11784" width="36" style="224" customWidth="1"/>
    <col min="11785" max="11785" width="22.75" style="224" customWidth="1"/>
    <col min="11786" max="11786" width="12.375" style="224" customWidth="1"/>
    <col min="11787" max="12037" width="9" style="224"/>
    <col min="12038" max="12038" width="3.875" style="224" customWidth="1"/>
    <col min="12039" max="12039" width="30.125" style="224" customWidth="1"/>
    <col min="12040" max="12040" width="36" style="224" customWidth="1"/>
    <col min="12041" max="12041" width="22.75" style="224" customWidth="1"/>
    <col min="12042" max="12042" width="12.375" style="224" customWidth="1"/>
    <col min="12043" max="12293" width="9" style="224"/>
    <col min="12294" max="12294" width="3.875" style="224" customWidth="1"/>
    <col min="12295" max="12295" width="30.125" style="224" customWidth="1"/>
    <col min="12296" max="12296" width="36" style="224" customWidth="1"/>
    <col min="12297" max="12297" width="22.75" style="224" customWidth="1"/>
    <col min="12298" max="12298" width="12.375" style="224" customWidth="1"/>
    <col min="12299" max="12549" width="9" style="224"/>
    <col min="12550" max="12550" width="3.875" style="224" customWidth="1"/>
    <col min="12551" max="12551" width="30.125" style="224" customWidth="1"/>
    <col min="12552" max="12552" width="36" style="224" customWidth="1"/>
    <col min="12553" max="12553" width="22.75" style="224" customWidth="1"/>
    <col min="12554" max="12554" width="12.375" style="224" customWidth="1"/>
    <col min="12555" max="12805" width="9" style="224"/>
    <col min="12806" max="12806" width="3.875" style="224" customWidth="1"/>
    <col min="12807" max="12807" width="30.125" style="224" customWidth="1"/>
    <col min="12808" max="12808" width="36" style="224" customWidth="1"/>
    <col min="12809" max="12809" width="22.75" style="224" customWidth="1"/>
    <col min="12810" max="12810" width="12.375" style="224" customWidth="1"/>
    <col min="12811" max="13061" width="9" style="224"/>
    <col min="13062" max="13062" width="3.875" style="224" customWidth="1"/>
    <col min="13063" max="13063" width="30.125" style="224" customWidth="1"/>
    <col min="13064" max="13064" width="36" style="224" customWidth="1"/>
    <col min="13065" max="13065" width="22.75" style="224" customWidth="1"/>
    <col min="13066" max="13066" width="12.375" style="224" customWidth="1"/>
    <col min="13067" max="13317" width="9" style="224"/>
    <col min="13318" max="13318" width="3.875" style="224" customWidth="1"/>
    <col min="13319" max="13319" width="30.125" style="224" customWidth="1"/>
    <col min="13320" max="13320" width="36" style="224" customWidth="1"/>
    <col min="13321" max="13321" width="22.75" style="224" customWidth="1"/>
    <col min="13322" max="13322" width="12.375" style="224" customWidth="1"/>
    <col min="13323" max="13573" width="9" style="224"/>
    <col min="13574" max="13574" width="3.875" style="224" customWidth="1"/>
    <col min="13575" max="13575" width="30.125" style="224" customWidth="1"/>
    <col min="13576" max="13576" width="36" style="224" customWidth="1"/>
    <col min="13577" max="13577" width="22.75" style="224" customWidth="1"/>
    <col min="13578" max="13578" width="12.375" style="224" customWidth="1"/>
    <col min="13579" max="13829" width="9" style="224"/>
    <col min="13830" max="13830" width="3.875" style="224" customWidth="1"/>
    <col min="13831" max="13831" width="30.125" style="224" customWidth="1"/>
    <col min="13832" max="13832" width="36" style="224" customWidth="1"/>
    <col min="13833" max="13833" width="22.75" style="224" customWidth="1"/>
    <col min="13834" max="13834" width="12.375" style="224" customWidth="1"/>
    <col min="13835" max="14085" width="9" style="224"/>
    <col min="14086" max="14086" width="3.875" style="224" customWidth="1"/>
    <col min="14087" max="14087" width="30.125" style="224" customWidth="1"/>
    <col min="14088" max="14088" width="36" style="224" customWidth="1"/>
    <col min="14089" max="14089" width="22.75" style="224" customWidth="1"/>
    <col min="14090" max="14090" width="12.375" style="224" customWidth="1"/>
    <col min="14091" max="14341" width="9" style="224"/>
    <col min="14342" max="14342" width="3.875" style="224" customWidth="1"/>
    <col min="14343" max="14343" width="30.125" style="224" customWidth="1"/>
    <col min="14344" max="14344" width="36" style="224" customWidth="1"/>
    <col min="14345" max="14345" width="22.75" style="224" customWidth="1"/>
    <col min="14346" max="14346" width="12.375" style="224" customWidth="1"/>
    <col min="14347" max="14597" width="9" style="224"/>
    <col min="14598" max="14598" width="3.875" style="224" customWidth="1"/>
    <col min="14599" max="14599" width="30.125" style="224" customWidth="1"/>
    <col min="14600" max="14600" width="36" style="224" customWidth="1"/>
    <col min="14601" max="14601" width="22.75" style="224" customWidth="1"/>
    <col min="14602" max="14602" width="12.375" style="224" customWidth="1"/>
    <col min="14603" max="14853" width="9" style="224"/>
    <col min="14854" max="14854" width="3.875" style="224" customWidth="1"/>
    <col min="14855" max="14855" width="30.125" style="224" customWidth="1"/>
    <col min="14856" max="14856" width="36" style="224" customWidth="1"/>
    <col min="14857" max="14857" width="22.75" style="224" customWidth="1"/>
    <col min="14858" max="14858" width="12.375" style="224" customWidth="1"/>
    <col min="14859" max="15109" width="9" style="224"/>
    <col min="15110" max="15110" width="3.875" style="224" customWidth="1"/>
    <col min="15111" max="15111" width="30.125" style="224" customWidth="1"/>
    <col min="15112" max="15112" width="36" style="224" customWidth="1"/>
    <col min="15113" max="15113" width="22.75" style="224" customWidth="1"/>
    <col min="15114" max="15114" width="12.375" style="224" customWidth="1"/>
    <col min="15115" max="15365" width="9" style="224"/>
    <col min="15366" max="15366" width="3.875" style="224" customWidth="1"/>
    <col min="15367" max="15367" width="30.125" style="224" customWidth="1"/>
    <col min="15368" max="15368" width="36" style="224" customWidth="1"/>
    <col min="15369" max="15369" width="22.75" style="224" customWidth="1"/>
    <col min="15370" max="15370" width="12.375" style="224" customWidth="1"/>
    <col min="15371" max="15621" width="9" style="224"/>
    <col min="15622" max="15622" width="3.875" style="224" customWidth="1"/>
    <col min="15623" max="15623" width="30.125" style="224" customWidth="1"/>
    <col min="15624" max="15624" width="36" style="224" customWidth="1"/>
    <col min="15625" max="15625" width="22.75" style="224" customWidth="1"/>
    <col min="15626" max="15626" width="12.375" style="224" customWidth="1"/>
    <col min="15627" max="15877" width="9" style="224"/>
    <col min="15878" max="15878" width="3.875" style="224" customWidth="1"/>
    <col min="15879" max="15879" width="30.125" style="224" customWidth="1"/>
    <col min="15880" max="15880" width="36" style="224" customWidth="1"/>
    <col min="15881" max="15881" width="22.75" style="224" customWidth="1"/>
    <col min="15882" max="15882" width="12.375" style="224" customWidth="1"/>
    <col min="15883" max="16133" width="9" style="224"/>
    <col min="16134" max="16134" width="3.875" style="224" customWidth="1"/>
    <col min="16135" max="16135" width="30.125" style="224" customWidth="1"/>
    <col min="16136" max="16136" width="36" style="224" customWidth="1"/>
    <col min="16137" max="16137" width="22.75" style="224" customWidth="1"/>
    <col min="16138" max="16138" width="12.375" style="224" customWidth="1"/>
    <col min="16139" max="16384" width="9" style="224"/>
  </cols>
  <sheetData>
    <row r="1" spans="1:14" ht="18.75" x14ac:dyDescent="0.3">
      <c r="A1" s="787" t="s">
        <v>1351</v>
      </c>
      <c r="B1" s="787"/>
      <c r="C1" s="787"/>
      <c r="D1" s="787"/>
      <c r="E1" s="787"/>
      <c r="F1" s="787"/>
      <c r="G1" s="787"/>
      <c r="H1" s="787"/>
      <c r="I1" s="787"/>
      <c r="J1" s="787"/>
      <c r="K1" s="787"/>
      <c r="L1" s="787"/>
      <c r="M1" s="787"/>
      <c r="N1" s="787"/>
    </row>
    <row r="2" spans="1:14" ht="18.75" x14ac:dyDescent="0.3">
      <c r="A2" s="787" t="s">
        <v>1352</v>
      </c>
      <c r="B2" s="787"/>
      <c r="C2" s="787"/>
      <c r="D2" s="787"/>
      <c r="E2" s="787"/>
      <c r="F2" s="787"/>
      <c r="G2" s="787"/>
      <c r="H2" s="787"/>
      <c r="I2" s="787"/>
      <c r="J2" s="787"/>
      <c r="K2" s="787"/>
      <c r="L2" s="787"/>
      <c r="M2" s="787"/>
      <c r="N2" s="787"/>
    </row>
    <row r="3" spans="1:14" ht="18.75" x14ac:dyDescent="0.3">
      <c r="A3" s="788" t="s">
        <v>28</v>
      </c>
      <c r="B3" s="788"/>
      <c r="C3" s="788"/>
      <c r="D3" s="788"/>
      <c r="E3" s="788"/>
      <c r="F3" s="788"/>
      <c r="G3" s="788"/>
      <c r="H3" s="788"/>
      <c r="I3" s="788"/>
      <c r="J3" s="788"/>
      <c r="K3" s="788"/>
      <c r="L3" s="788"/>
      <c r="M3" s="788"/>
      <c r="N3" s="788"/>
    </row>
    <row r="4" spans="1:14" x14ac:dyDescent="0.3">
      <c r="A4" s="789" t="s">
        <v>57</v>
      </c>
      <c r="B4" s="789"/>
      <c r="C4" s="430"/>
      <c r="D4" s="430"/>
      <c r="E4" s="430"/>
      <c r="F4" s="430"/>
      <c r="G4" s="430"/>
      <c r="H4" s="430"/>
      <c r="I4" s="430"/>
      <c r="J4" s="430"/>
      <c r="K4" s="430"/>
      <c r="L4" s="430"/>
      <c r="M4" s="430"/>
      <c r="N4" s="430"/>
    </row>
    <row r="5" spans="1:14" ht="18.75" x14ac:dyDescent="0.3">
      <c r="A5" s="744" t="s">
        <v>0</v>
      </c>
      <c r="B5" s="790" t="s">
        <v>1419</v>
      </c>
      <c r="C5" s="791"/>
      <c r="D5" s="431"/>
      <c r="E5" s="785" t="s">
        <v>1420</v>
      </c>
      <c r="F5" s="731" t="s">
        <v>30</v>
      </c>
      <c r="G5" s="731" t="s">
        <v>33</v>
      </c>
      <c r="H5" s="735" t="s">
        <v>552</v>
      </c>
      <c r="I5" s="735"/>
      <c r="J5" s="735"/>
      <c r="K5" s="735"/>
      <c r="L5" s="735"/>
      <c r="M5" s="731" t="s">
        <v>553</v>
      </c>
      <c r="N5" s="731" t="s">
        <v>554</v>
      </c>
    </row>
    <row r="6" spans="1:14" ht="18.75" x14ac:dyDescent="0.3">
      <c r="A6" s="744"/>
      <c r="B6" s="792"/>
      <c r="C6" s="793"/>
      <c r="D6" s="432"/>
      <c r="E6" s="794"/>
      <c r="F6" s="731"/>
      <c r="G6" s="731"/>
      <c r="H6" s="351" t="s">
        <v>555</v>
      </c>
      <c r="I6" s="351" t="s">
        <v>556</v>
      </c>
      <c r="J6" s="351" t="s">
        <v>557</v>
      </c>
      <c r="K6" s="351" t="s">
        <v>558</v>
      </c>
      <c r="L6" s="351" t="s">
        <v>559</v>
      </c>
      <c r="M6" s="731"/>
      <c r="N6" s="731"/>
    </row>
    <row r="7" spans="1:14" ht="23.25" x14ac:dyDescent="0.35">
      <c r="A7" s="433">
        <v>1</v>
      </c>
      <c r="B7" s="434" t="s">
        <v>1528</v>
      </c>
      <c r="C7" s="435" t="s">
        <v>1529</v>
      </c>
      <c r="D7" s="436" t="str">
        <f>B7&amp;"  "&amp;C7</f>
        <v>นางศิภชา  พิมพา</v>
      </c>
      <c r="E7" s="437">
        <v>3189900003661</v>
      </c>
      <c r="F7" s="357" t="s">
        <v>1461</v>
      </c>
      <c r="G7" s="438" t="s">
        <v>503</v>
      </c>
      <c r="H7" s="439" t="s">
        <v>781</v>
      </c>
      <c r="I7" s="439" t="s">
        <v>563</v>
      </c>
      <c r="J7" s="439" t="s">
        <v>782</v>
      </c>
      <c r="K7" s="439" t="s">
        <v>59</v>
      </c>
      <c r="L7" s="440" t="s">
        <v>57</v>
      </c>
      <c r="M7" s="441" t="s">
        <v>1530</v>
      </c>
      <c r="N7" s="442" t="s">
        <v>1531</v>
      </c>
    </row>
    <row r="8" spans="1:14" ht="23.25" x14ac:dyDescent="0.35">
      <c r="A8" s="443">
        <f t="shared" ref="A8:A14" si="0">A7+1</f>
        <v>2</v>
      </c>
      <c r="B8" s="444" t="s">
        <v>1532</v>
      </c>
      <c r="C8" s="445" t="s">
        <v>1533</v>
      </c>
      <c r="D8" s="436" t="str">
        <f t="shared" ref="D8:D14" si="1">B8&amp;"  "&amp;C8</f>
        <v>นางเพ็ญพักตร์  จันทรัตนันท์</v>
      </c>
      <c r="E8" s="446">
        <v>3619900009010</v>
      </c>
      <c r="F8" s="357" t="s">
        <v>1430</v>
      </c>
      <c r="G8" s="357" t="s">
        <v>498</v>
      </c>
      <c r="H8" s="196" t="s">
        <v>759</v>
      </c>
      <c r="I8" s="196">
        <v>4</v>
      </c>
      <c r="J8" s="196" t="s">
        <v>1534</v>
      </c>
      <c r="K8" s="196" t="s">
        <v>60</v>
      </c>
      <c r="L8" s="203" t="s">
        <v>57</v>
      </c>
      <c r="M8" s="447" t="s">
        <v>1535</v>
      </c>
      <c r="N8" s="448" t="s">
        <v>1536</v>
      </c>
    </row>
    <row r="9" spans="1:14" ht="23.25" x14ac:dyDescent="0.35">
      <c r="A9" s="443">
        <f t="shared" si="0"/>
        <v>3</v>
      </c>
      <c r="B9" s="444" t="s">
        <v>1537</v>
      </c>
      <c r="C9" s="445" t="s">
        <v>1538</v>
      </c>
      <c r="D9" s="436" t="str">
        <f t="shared" si="1"/>
        <v>นางสาวปิ่นกนก  มีมาก</v>
      </c>
      <c r="E9" s="446">
        <v>2189900001759</v>
      </c>
      <c r="F9" s="357" t="s">
        <v>1430</v>
      </c>
      <c r="G9" s="357" t="s">
        <v>504</v>
      </c>
      <c r="H9" s="439">
        <v>22</v>
      </c>
      <c r="I9" s="439">
        <v>1</v>
      </c>
      <c r="J9" s="439" t="s">
        <v>1539</v>
      </c>
      <c r="K9" s="439" t="s">
        <v>61</v>
      </c>
      <c r="L9" s="440" t="s">
        <v>57</v>
      </c>
      <c r="M9" s="441" t="s">
        <v>1540</v>
      </c>
      <c r="N9" s="448" t="s">
        <v>1236</v>
      </c>
    </row>
    <row r="10" spans="1:14" ht="23.25" x14ac:dyDescent="0.35">
      <c r="A10" s="443">
        <f t="shared" si="0"/>
        <v>4</v>
      </c>
      <c r="B10" s="444" t="s">
        <v>1541</v>
      </c>
      <c r="C10" s="445" t="s">
        <v>1542</v>
      </c>
      <c r="D10" s="436" t="str">
        <f t="shared" si="1"/>
        <v>นางสาวพัชรินทร์  สีทอง</v>
      </c>
      <c r="E10" s="446">
        <v>3610100137210</v>
      </c>
      <c r="F10" s="357" t="s">
        <v>1461</v>
      </c>
      <c r="G10" s="357" t="s">
        <v>1543</v>
      </c>
      <c r="H10" s="196" t="s">
        <v>769</v>
      </c>
      <c r="I10" s="196">
        <v>1</v>
      </c>
      <c r="J10" s="196" t="s">
        <v>65</v>
      </c>
      <c r="K10" s="196" t="s">
        <v>65</v>
      </c>
      <c r="L10" s="203" t="s">
        <v>57</v>
      </c>
      <c r="M10" s="447" t="s">
        <v>1544</v>
      </c>
      <c r="N10" s="448" t="s">
        <v>1545</v>
      </c>
    </row>
    <row r="11" spans="1:14" ht="23.25" x14ac:dyDescent="0.35">
      <c r="A11" s="443">
        <f t="shared" si="0"/>
        <v>5</v>
      </c>
      <c r="B11" s="449" t="s">
        <v>1546</v>
      </c>
      <c r="C11" s="450" t="s">
        <v>1547</v>
      </c>
      <c r="D11" s="436" t="str">
        <f t="shared" si="1"/>
        <v>นายณัฐพงศ์  วงค์เขียว</v>
      </c>
      <c r="E11" s="446">
        <v>1529900610133</v>
      </c>
      <c r="F11" s="451" t="s">
        <v>1430</v>
      </c>
      <c r="G11" s="357" t="s">
        <v>1029</v>
      </c>
      <c r="H11" s="190">
        <v>187</v>
      </c>
      <c r="I11" s="190">
        <v>4</v>
      </c>
      <c r="J11" s="190" t="s">
        <v>1548</v>
      </c>
      <c r="K11" s="190" t="s">
        <v>425</v>
      </c>
      <c r="L11" s="452" t="s">
        <v>57</v>
      </c>
      <c r="M11" s="453" t="s">
        <v>1549</v>
      </c>
      <c r="N11" s="448" t="s">
        <v>1550</v>
      </c>
    </row>
    <row r="12" spans="1:14" ht="23.25" x14ac:dyDescent="0.35">
      <c r="A12" s="443">
        <f t="shared" si="0"/>
        <v>6</v>
      </c>
      <c r="B12" s="444" t="s">
        <v>1551</v>
      </c>
      <c r="C12" s="445" t="s">
        <v>1552</v>
      </c>
      <c r="D12" s="436" t="str">
        <f t="shared" si="1"/>
        <v>นายธรรมนูญ  พินิจการ</v>
      </c>
      <c r="E12" s="454">
        <v>3460100810625</v>
      </c>
      <c r="F12" s="455" t="s">
        <v>1553</v>
      </c>
      <c r="G12" s="357" t="s">
        <v>501</v>
      </c>
      <c r="H12" s="443">
        <v>64</v>
      </c>
      <c r="I12" s="443">
        <v>2</v>
      </c>
      <c r="J12" s="443" t="s">
        <v>569</v>
      </c>
      <c r="K12" s="443" t="s">
        <v>425</v>
      </c>
      <c r="L12" s="456" t="s">
        <v>57</v>
      </c>
      <c r="M12" s="457" t="s">
        <v>1554</v>
      </c>
      <c r="N12" s="458" t="s">
        <v>1555</v>
      </c>
    </row>
    <row r="13" spans="1:14" ht="23.25" x14ac:dyDescent="0.35">
      <c r="A13" s="443">
        <f t="shared" si="0"/>
        <v>7</v>
      </c>
      <c r="B13" s="444" t="s">
        <v>1556</v>
      </c>
      <c r="C13" s="445" t="s">
        <v>1557</v>
      </c>
      <c r="D13" s="436" t="str">
        <f t="shared" si="1"/>
        <v>นางสาวมารยาท  เจริญสกุลสถาพร</v>
      </c>
      <c r="E13" s="454">
        <v>3180400031560</v>
      </c>
      <c r="F13" s="357" t="s">
        <v>1461</v>
      </c>
      <c r="G13" s="459" t="s">
        <v>1030</v>
      </c>
      <c r="H13" s="443">
        <v>77</v>
      </c>
      <c r="I13" s="443">
        <v>4</v>
      </c>
      <c r="J13" s="443" t="s">
        <v>1558</v>
      </c>
      <c r="K13" s="443" t="s">
        <v>62</v>
      </c>
      <c r="L13" s="456" t="s">
        <v>57</v>
      </c>
      <c r="M13" s="457" t="s">
        <v>1559</v>
      </c>
      <c r="N13" s="458" t="s">
        <v>1560</v>
      </c>
    </row>
    <row r="14" spans="1:14" ht="23.25" x14ac:dyDescent="0.35">
      <c r="A14" s="460">
        <f t="shared" si="0"/>
        <v>8</v>
      </c>
      <c r="B14" s="461" t="s">
        <v>1561</v>
      </c>
      <c r="C14" s="462" t="s">
        <v>1562</v>
      </c>
      <c r="D14" s="463" t="str">
        <f t="shared" si="1"/>
        <v>นางสาวสุรีนันท์  มานะ</v>
      </c>
      <c r="E14" s="464">
        <v>1529900190452</v>
      </c>
      <c r="F14" s="359" t="s">
        <v>1430</v>
      </c>
      <c r="G14" s="465" t="s">
        <v>502</v>
      </c>
      <c r="H14" s="460">
        <v>77</v>
      </c>
      <c r="I14" s="460">
        <v>11</v>
      </c>
      <c r="J14" s="460" t="s">
        <v>64</v>
      </c>
      <c r="K14" s="460" t="s">
        <v>64</v>
      </c>
      <c r="L14" s="466" t="s">
        <v>57</v>
      </c>
      <c r="M14" s="467" t="s">
        <v>1563</v>
      </c>
      <c r="N14" s="468" t="s">
        <v>1564</v>
      </c>
    </row>
    <row r="15" spans="1:14" x14ac:dyDescent="0.3">
      <c r="A15" s="221"/>
      <c r="B15" s="171"/>
      <c r="C15" s="16"/>
      <c r="D15" s="378"/>
      <c r="E15" s="171"/>
      <c r="F15" s="221"/>
      <c r="G15" s="221"/>
      <c r="H15" s="221"/>
      <c r="I15" s="344"/>
      <c r="J15" s="221"/>
      <c r="K15" s="16"/>
      <c r="L15" s="360"/>
    </row>
    <row r="16" spans="1:14" ht="18.75" x14ac:dyDescent="0.3">
      <c r="A16" s="731" t="s">
        <v>0</v>
      </c>
      <c r="B16" s="733" t="s">
        <v>29</v>
      </c>
      <c r="C16" s="733" t="s">
        <v>30</v>
      </c>
      <c r="D16" s="798" t="s">
        <v>1323</v>
      </c>
      <c r="E16" s="733" t="s">
        <v>33</v>
      </c>
      <c r="F16" s="735" t="s">
        <v>552</v>
      </c>
      <c r="G16" s="735"/>
      <c r="H16" s="735"/>
      <c r="I16" s="735"/>
      <c r="J16" s="735"/>
      <c r="K16" s="733" t="s">
        <v>553</v>
      </c>
      <c r="L16" s="795" t="s">
        <v>554</v>
      </c>
    </row>
    <row r="17" spans="1:14" ht="18.75" x14ac:dyDescent="0.3">
      <c r="A17" s="731"/>
      <c r="B17" s="733"/>
      <c r="C17" s="733"/>
      <c r="D17" s="798"/>
      <c r="E17" s="733"/>
      <c r="F17" s="351" t="s">
        <v>555</v>
      </c>
      <c r="G17" s="351" t="s">
        <v>556</v>
      </c>
      <c r="H17" s="351" t="s">
        <v>557</v>
      </c>
      <c r="I17" s="343" t="s">
        <v>558</v>
      </c>
      <c r="J17" s="351" t="s">
        <v>559</v>
      </c>
      <c r="K17" s="733"/>
      <c r="L17" s="795"/>
    </row>
    <row r="18" spans="1:14" x14ac:dyDescent="0.3">
      <c r="A18" s="236"/>
      <c r="B18" s="253" t="s">
        <v>42</v>
      </c>
      <c r="C18" s="6"/>
      <c r="D18" s="377"/>
      <c r="E18" s="173"/>
      <c r="F18" s="236"/>
      <c r="G18" s="256"/>
      <c r="H18" s="256"/>
      <c r="I18" s="348"/>
      <c r="J18" s="236"/>
      <c r="K18" s="6"/>
      <c r="L18" s="361"/>
    </row>
    <row r="19" spans="1:14" x14ac:dyDescent="0.3">
      <c r="A19" s="196">
        <v>1</v>
      </c>
      <c r="B19" s="368" t="s">
        <v>1324</v>
      </c>
      <c r="C19" s="425" t="s">
        <v>560</v>
      </c>
      <c r="D19" s="379">
        <v>3169700024281</v>
      </c>
      <c r="E19" s="275" t="s">
        <v>508</v>
      </c>
      <c r="F19" s="237" t="s">
        <v>792</v>
      </c>
      <c r="G19" s="352">
        <v>5</v>
      </c>
      <c r="H19" s="352" t="s">
        <v>596</v>
      </c>
      <c r="I19" s="214" t="s">
        <v>75</v>
      </c>
      <c r="J19" s="196" t="s">
        <v>151</v>
      </c>
      <c r="K19" s="9" t="s">
        <v>793</v>
      </c>
      <c r="L19" s="358" t="s">
        <v>794</v>
      </c>
    </row>
    <row r="20" spans="1:14" x14ac:dyDescent="0.3">
      <c r="A20" s="196">
        <f>A19+1</f>
        <v>2</v>
      </c>
      <c r="B20" s="368" t="s">
        <v>1325</v>
      </c>
      <c r="C20" s="9" t="s">
        <v>763</v>
      </c>
      <c r="D20" s="379">
        <v>1639990000622</v>
      </c>
      <c r="E20" s="276" t="s">
        <v>508</v>
      </c>
      <c r="F20" s="340">
        <v>23</v>
      </c>
      <c r="G20" s="352">
        <v>11</v>
      </c>
      <c r="H20" s="352" t="s">
        <v>1367</v>
      </c>
      <c r="I20" s="214" t="s">
        <v>75</v>
      </c>
      <c r="J20" s="196" t="s">
        <v>151</v>
      </c>
      <c r="K20" s="9" t="s">
        <v>1359</v>
      </c>
      <c r="L20" s="362" t="s">
        <v>1372</v>
      </c>
    </row>
    <row r="21" spans="1:14" x14ac:dyDescent="0.3">
      <c r="A21" s="196">
        <f t="shared" ref="A21:A36" si="2">A20+1</f>
        <v>3</v>
      </c>
      <c r="B21" s="368" t="s">
        <v>1326</v>
      </c>
      <c r="C21" s="9" t="s">
        <v>763</v>
      </c>
      <c r="D21" s="379">
        <v>3589900045963</v>
      </c>
      <c r="E21" s="275" t="s">
        <v>525</v>
      </c>
      <c r="F21" s="340">
        <v>216</v>
      </c>
      <c r="G21" s="352">
        <v>1</v>
      </c>
      <c r="H21" s="352" t="s">
        <v>84</v>
      </c>
      <c r="I21" s="214" t="s">
        <v>84</v>
      </c>
      <c r="J21" s="196" t="s">
        <v>151</v>
      </c>
      <c r="K21" s="9" t="s">
        <v>1360</v>
      </c>
      <c r="L21" s="358" t="s">
        <v>1355</v>
      </c>
    </row>
    <row r="22" spans="1:14" x14ac:dyDescent="0.3">
      <c r="A22" s="196">
        <f t="shared" si="2"/>
        <v>4</v>
      </c>
      <c r="B22" s="368" t="s">
        <v>1327</v>
      </c>
      <c r="C22" s="9" t="s">
        <v>763</v>
      </c>
      <c r="D22" s="379">
        <v>1160100143528</v>
      </c>
      <c r="E22" s="275" t="s">
        <v>525</v>
      </c>
      <c r="F22" s="196">
        <v>189</v>
      </c>
      <c r="G22" s="352">
        <v>2</v>
      </c>
      <c r="H22" s="352" t="s">
        <v>1368</v>
      </c>
      <c r="I22" s="214" t="s">
        <v>78</v>
      </c>
      <c r="J22" s="196" t="s">
        <v>151</v>
      </c>
      <c r="K22" s="9" t="s">
        <v>1361</v>
      </c>
      <c r="L22" s="358" t="s">
        <v>1355</v>
      </c>
    </row>
    <row r="23" spans="1:14" x14ac:dyDescent="0.3">
      <c r="A23" s="196">
        <f t="shared" si="2"/>
        <v>5</v>
      </c>
      <c r="B23" s="368" t="s">
        <v>1328</v>
      </c>
      <c r="C23" s="9" t="s">
        <v>763</v>
      </c>
      <c r="D23" s="379">
        <v>1100700696765</v>
      </c>
      <c r="E23" s="275" t="s">
        <v>524</v>
      </c>
      <c r="F23" s="340">
        <v>264</v>
      </c>
      <c r="G23" s="352">
        <v>2</v>
      </c>
      <c r="H23" s="352" t="s">
        <v>83</v>
      </c>
      <c r="I23" s="214" t="s">
        <v>83</v>
      </c>
      <c r="J23" s="196" t="s">
        <v>151</v>
      </c>
      <c r="K23" s="393" t="s">
        <v>1362</v>
      </c>
      <c r="L23" s="362" t="s">
        <v>1373</v>
      </c>
    </row>
    <row r="24" spans="1:14" x14ac:dyDescent="0.3">
      <c r="A24" s="196">
        <f t="shared" si="2"/>
        <v>6</v>
      </c>
      <c r="B24" s="368" t="s">
        <v>1329</v>
      </c>
      <c r="C24" s="9" t="s">
        <v>763</v>
      </c>
      <c r="D24" s="379">
        <v>3510600581055</v>
      </c>
      <c r="E24" s="275" t="s">
        <v>523</v>
      </c>
      <c r="F24" s="196" t="s">
        <v>871</v>
      </c>
      <c r="G24" s="352">
        <v>3</v>
      </c>
      <c r="H24" s="352" t="s">
        <v>872</v>
      </c>
      <c r="I24" s="214" t="s">
        <v>82</v>
      </c>
      <c r="J24" s="196" t="s">
        <v>151</v>
      </c>
      <c r="K24" s="9" t="s">
        <v>873</v>
      </c>
      <c r="L24" s="358" t="s">
        <v>874</v>
      </c>
    </row>
    <row r="25" spans="1:14" x14ac:dyDescent="0.3">
      <c r="A25" s="196">
        <f t="shared" si="2"/>
        <v>7</v>
      </c>
      <c r="B25" s="368" t="s">
        <v>1330</v>
      </c>
      <c r="C25" s="9" t="s">
        <v>763</v>
      </c>
      <c r="D25" s="379">
        <v>7160100024081</v>
      </c>
      <c r="E25" s="275" t="s">
        <v>523</v>
      </c>
      <c r="F25" s="196">
        <v>183</v>
      </c>
      <c r="G25" s="352">
        <v>9</v>
      </c>
      <c r="H25" s="352" t="s">
        <v>1369</v>
      </c>
      <c r="I25" s="214" t="s">
        <v>80</v>
      </c>
      <c r="J25" s="196" t="s">
        <v>151</v>
      </c>
      <c r="K25" s="393" t="s">
        <v>1362</v>
      </c>
      <c r="L25" s="362" t="s">
        <v>1374</v>
      </c>
    </row>
    <row r="26" spans="1:14" s="354" customFormat="1" x14ac:dyDescent="0.3">
      <c r="A26" s="196">
        <f t="shared" si="2"/>
        <v>8</v>
      </c>
      <c r="B26" s="368" t="s">
        <v>1331</v>
      </c>
      <c r="C26" s="425" t="s">
        <v>560</v>
      </c>
      <c r="D26" s="379">
        <v>3160100175809</v>
      </c>
      <c r="E26" s="275" t="s">
        <v>519</v>
      </c>
      <c r="F26" s="196" t="s">
        <v>832</v>
      </c>
      <c r="G26" s="352">
        <v>4</v>
      </c>
      <c r="H26" s="352" t="s">
        <v>604</v>
      </c>
      <c r="I26" s="214" t="s">
        <v>75</v>
      </c>
      <c r="J26" s="196" t="s">
        <v>151</v>
      </c>
      <c r="K26" s="9" t="s">
        <v>833</v>
      </c>
      <c r="L26" s="357" t="s">
        <v>1355</v>
      </c>
      <c r="M26" s="224"/>
      <c r="N26" s="224"/>
    </row>
    <row r="27" spans="1:14" s="354" customFormat="1" x14ac:dyDescent="0.3">
      <c r="A27" s="196">
        <f t="shared" si="2"/>
        <v>9</v>
      </c>
      <c r="B27" s="368" t="s">
        <v>1332</v>
      </c>
      <c r="C27" s="425" t="s">
        <v>560</v>
      </c>
      <c r="D27" s="379">
        <v>3160600656229</v>
      </c>
      <c r="E27" s="275" t="s">
        <v>519</v>
      </c>
      <c r="F27" s="196">
        <v>79</v>
      </c>
      <c r="G27" s="352">
        <v>2</v>
      </c>
      <c r="H27" s="352" t="s">
        <v>847</v>
      </c>
      <c r="I27" s="214" t="s">
        <v>80</v>
      </c>
      <c r="J27" s="196" t="s">
        <v>151</v>
      </c>
      <c r="K27" s="9" t="s">
        <v>1260</v>
      </c>
      <c r="L27" s="358" t="s">
        <v>1354</v>
      </c>
      <c r="M27" s="224"/>
      <c r="N27" s="224"/>
    </row>
    <row r="28" spans="1:14" s="354" customFormat="1" x14ac:dyDescent="0.3">
      <c r="A28" s="196">
        <f t="shared" si="2"/>
        <v>10</v>
      </c>
      <c r="B28" s="368" t="s">
        <v>1333</v>
      </c>
      <c r="C28" s="9" t="s">
        <v>763</v>
      </c>
      <c r="D28" s="379">
        <v>1500200143631</v>
      </c>
      <c r="E28" s="275" t="s">
        <v>516</v>
      </c>
      <c r="F28" s="196" t="s">
        <v>1357</v>
      </c>
      <c r="G28" s="352">
        <v>4</v>
      </c>
      <c r="H28" s="352" t="s">
        <v>77</v>
      </c>
      <c r="I28" s="214" t="s">
        <v>77</v>
      </c>
      <c r="J28" s="196" t="s">
        <v>151</v>
      </c>
      <c r="K28" s="9" t="s">
        <v>1363</v>
      </c>
      <c r="L28" s="362" t="s">
        <v>1375</v>
      </c>
      <c r="M28" s="224"/>
      <c r="N28" s="224"/>
    </row>
    <row r="29" spans="1:14" x14ac:dyDescent="0.3">
      <c r="A29" s="196">
        <f t="shared" si="2"/>
        <v>11</v>
      </c>
      <c r="B29" s="368" t="s">
        <v>1334</v>
      </c>
      <c r="C29" s="9" t="s">
        <v>763</v>
      </c>
      <c r="D29" s="379">
        <v>3160500365567</v>
      </c>
      <c r="E29" s="275" t="s">
        <v>516</v>
      </c>
      <c r="F29" s="196">
        <v>106</v>
      </c>
      <c r="G29" s="352">
        <v>5</v>
      </c>
      <c r="H29" s="352" t="s">
        <v>1370</v>
      </c>
      <c r="I29" s="214" t="s">
        <v>79</v>
      </c>
      <c r="J29" s="196" t="s">
        <v>151</v>
      </c>
      <c r="K29" s="9" t="s">
        <v>1364</v>
      </c>
      <c r="L29" s="362" t="s">
        <v>1376</v>
      </c>
    </row>
    <row r="30" spans="1:14" x14ac:dyDescent="0.3">
      <c r="A30" s="196">
        <f t="shared" si="2"/>
        <v>12</v>
      </c>
      <c r="B30" s="368" t="s">
        <v>1335</v>
      </c>
      <c r="C30" s="425" t="s">
        <v>560</v>
      </c>
      <c r="D30" s="379">
        <v>3169900106273</v>
      </c>
      <c r="E30" s="389" t="s">
        <v>511</v>
      </c>
      <c r="F30" s="196" t="s">
        <v>799</v>
      </c>
      <c r="G30" s="352"/>
      <c r="H30" s="352" t="s">
        <v>593</v>
      </c>
      <c r="I30" s="214" t="s">
        <v>425</v>
      </c>
      <c r="J30" s="196" t="s">
        <v>151</v>
      </c>
      <c r="K30" s="9" t="s">
        <v>800</v>
      </c>
      <c r="L30" s="358" t="s">
        <v>801</v>
      </c>
    </row>
    <row r="31" spans="1:14" x14ac:dyDescent="0.3">
      <c r="A31" s="196">
        <f t="shared" si="2"/>
        <v>13</v>
      </c>
      <c r="B31" s="368" t="s">
        <v>1336</v>
      </c>
      <c r="C31" s="9" t="s">
        <v>763</v>
      </c>
      <c r="D31" s="379">
        <v>3430500361381</v>
      </c>
      <c r="E31" s="389" t="s">
        <v>1035</v>
      </c>
      <c r="F31" s="196">
        <v>479</v>
      </c>
      <c r="G31" s="352">
        <v>4</v>
      </c>
      <c r="H31" s="352" t="s">
        <v>85</v>
      </c>
      <c r="I31" s="214" t="s">
        <v>85</v>
      </c>
      <c r="J31" s="196" t="s">
        <v>151</v>
      </c>
      <c r="K31" s="9" t="s">
        <v>869</v>
      </c>
      <c r="L31" s="358" t="s">
        <v>870</v>
      </c>
    </row>
    <row r="32" spans="1:14" x14ac:dyDescent="0.3">
      <c r="A32" s="196">
        <f t="shared" si="2"/>
        <v>14</v>
      </c>
      <c r="B32" s="368" t="s">
        <v>1337</v>
      </c>
      <c r="C32" s="425" t="s">
        <v>560</v>
      </c>
      <c r="D32" s="379">
        <v>3160100018916</v>
      </c>
      <c r="E32" s="389" t="s">
        <v>522</v>
      </c>
      <c r="F32" s="340" t="s">
        <v>1358</v>
      </c>
      <c r="G32" s="352">
        <v>4</v>
      </c>
      <c r="H32" s="352" t="s">
        <v>81</v>
      </c>
      <c r="I32" s="214" t="s">
        <v>81</v>
      </c>
      <c r="J32" s="196" t="s">
        <v>151</v>
      </c>
      <c r="K32" s="9" t="s">
        <v>1365</v>
      </c>
      <c r="L32" s="362" t="s">
        <v>863</v>
      </c>
    </row>
    <row r="33" spans="1:14" x14ac:dyDescent="0.3">
      <c r="A33" s="208">
        <f t="shared" si="2"/>
        <v>15</v>
      </c>
      <c r="B33" s="368" t="s">
        <v>262</v>
      </c>
      <c r="C33" s="9" t="s">
        <v>763</v>
      </c>
      <c r="D33" s="379">
        <v>1141000036623</v>
      </c>
      <c r="E33" s="275" t="s">
        <v>517</v>
      </c>
      <c r="F33" s="196">
        <v>129</v>
      </c>
      <c r="G33" s="196">
        <v>2</v>
      </c>
      <c r="H33" s="196" t="s">
        <v>1275</v>
      </c>
      <c r="I33" s="216" t="s">
        <v>1276</v>
      </c>
      <c r="J33" s="196" t="s">
        <v>1277</v>
      </c>
      <c r="K33" s="9" t="s">
        <v>1278</v>
      </c>
      <c r="L33" s="357" t="s">
        <v>563</v>
      </c>
    </row>
    <row r="34" spans="1:14" x14ac:dyDescent="0.3">
      <c r="A34" s="236">
        <f>A33+1</f>
        <v>16</v>
      </c>
      <c r="B34" s="368" t="s">
        <v>1338</v>
      </c>
      <c r="C34" s="426" t="s">
        <v>560</v>
      </c>
      <c r="D34" s="380">
        <v>1160100143625</v>
      </c>
      <c r="E34" s="34" t="s">
        <v>1353</v>
      </c>
      <c r="F34" s="190" t="s">
        <v>875</v>
      </c>
      <c r="G34" s="194">
        <v>4</v>
      </c>
      <c r="H34" s="194" t="s">
        <v>596</v>
      </c>
      <c r="I34" s="350" t="s">
        <v>425</v>
      </c>
      <c r="J34" s="190" t="s">
        <v>151</v>
      </c>
      <c r="K34" s="169" t="s">
        <v>876</v>
      </c>
      <c r="L34" s="363" t="s">
        <v>1377</v>
      </c>
    </row>
    <row r="35" spans="1:14" x14ac:dyDescent="0.3">
      <c r="A35" s="196">
        <f t="shared" si="2"/>
        <v>17</v>
      </c>
      <c r="B35" s="368" t="s">
        <v>1339</v>
      </c>
      <c r="C35" s="9" t="s">
        <v>763</v>
      </c>
      <c r="D35" s="379">
        <v>3440300225629</v>
      </c>
      <c r="E35" s="275" t="s">
        <v>521</v>
      </c>
      <c r="F35" s="196" t="s">
        <v>850</v>
      </c>
      <c r="G35" s="352">
        <v>2</v>
      </c>
      <c r="H35" s="352" t="s">
        <v>1371</v>
      </c>
      <c r="I35" s="214" t="s">
        <v>80</v>
      </c>
      <c r="J35" s="190" t="s">
        <v>151</v>
      </c>
      <c r="K35" s="9" t="s">
        <v>1366</v>
      </c>
      <c r="L35" s="362" t="s">
        <v>1378</v>
      </c>
    </row>
    <row r="36" spans="1:14" x14ac:dyDescent="0.3">
      <c r="A36" s="208">
        <f t="shared" si="2"/>
        <v>18</v>
      </c>
      <c r="B36" s="369" t="s">
        <v>1340</v>
      </c>
      <c r="C36" s="13" t="s">
        <v>763</v>
      </c>
      <c r="D36" s="381">
        <v>1509900656133</v>
      </c>
      <c r="E36" s="390" t="s">
        <v>521</v>
      </c>
      <c r="F36" s="249" t="s">
        <v>850</v>
      </c>
      <c r="G36" s="212">
        <v>2</v>
      </c>
      <c r="H36" s="212" t="s">
        <v>1371</v>
      </c>
      <c r="I36" s="346" t="s">
        <v>80</v>
      </c>
      <c r="J36" s="208" t="s">
        <v>151</v>
      </c>
      <c r="K36" s="394" t="s">
        <v>1268</v>
      </c>
      <c r="L36" s="364" t="s">
        <v>1379</v>
      </c>
    </row>
    <row r="37" spans="1:14" x14ac:dyDescent="0.3">
      <c r="A37" s="221"/>
      <c r="B37" s="171"/>
      <c r="C37" s="16"/>
      <c r="D37" s="378"/>
      <c r="E37" s="171"/>
      <c r="F37" s="221"/>
      <c r="G37" s="221"/>
      <c r="H37" s="221"/>
      <c r="I37" s="344"/>
      <c r="J37" s="221"/>
      <c r="K37" s="16"/>
      <c r="L37" s="365"/>
    </row>
    <row r="38" spans="1:14" x14ac:dyDescent="0.3">
      <c r="A38" s="221"/>
      <c r="B38" s="171"/>
      <c r="C38" s="16"/>
      <c r="D38" s="378"/>
      <c r="E38" s="171"/>
      <c r="F38" s="221"/>
      <c r="G38" s="221"/>
      <c r="H38" s="221"/>
      <c r="I38" s="344"/>
      <c r="J38" s="221"/>
      <c r="K38" s="16"/>
      <c r="L38" s="365"/>
    </row>
    <row r="39" spans="1:14" x14ac:dyDescent="0.3">
      <c r="A39" s="221"/>
      <c r="B39" s="171"/>
      <c r="C39" s="16"/>
      <c r="D39" s="378"/>
      <c r="E39" s="171"/>
      <c r="F39" s="221"/>
      <c r="G39" s="221"/>
      <c r="H39" s="221"/>
      <c r="I39" s="344"/>
      <c r="J39" s="221"/>
      <c r="K39" s="16"/>
      <c r="L39" s="365"/>
    </row>
    <row r="40" spans="1:14" ht="18.75" x14ac:dyDescent="0.3">
      <c r="A40" s="796" t="s">
        <v>1351</v>
      </c>
      <c r="B40" s="796"/>
      <c r="C40" s="796"/>
      <c r="D40" s="796"/>
      <c r="E40" s="796"/>
      <c r="F40" s="797"/>
      <c r="G40" s="797"/>
      <c r="H40" s="797"/>
      <c r="I40" s="797"/>
      <c r="J40" s="797"/>
      <c r="K40" s="797"/>
      <c r="L40" s="797"/>
      <c r="M40" s="354"/>
      <c r="N40" s="354"/>
    </row>
    <row r="41" spans="1:14" ht="18.75" x14ac:dyDescent="0.3">
      <c r="A41" s="796" t="s">
        <v>1352</v>
      </c>
      <c r="B41" s="796"/>
      <c r="C41" s="796"/>
      <c r="D41" s="796"/>
      <c r="E41" s="796"/>
      <c r="F41" s="797"/>
      <c r="G41" s="797"/>
      <c r="H41" s="797"/>
      <c r="I41" s="797"/>
      <c r="J41" s="797"/>
      <c r="K41" s="797"/>
      <c r="L41" s="797"/>
      <c r="M41" s="354"/>
      <c r="N41" s="354"/>
    </row>
    <row r="42" spans="1:14" ht="18.75" x14ac:dyDescent="0.3">
      <c r="A42" s="799" t="s">
        <v>28</v>
      </c>
      <c r="B42" s="799"/>
      <c r="C42" s="799"/>
      <c r="D42" s="799"/>
      <c r="E42" s="799"/>
      <c r="F42" s="800"/>
      <c r="G42" s="800"/>
      <c r="H42" s="800"/>
      <c r="I42" s="800"/>
      <c r="J42" s="800"/>
      <c r="K42" s="800"/>
      <c r="L42" s="800"/>
      <c r="M42" s="354"/>
      <c r="N42" s="354"/>
    </row>
    <row r="43" spans="1:14" ht="18.75" x14ac:dyDescent="0.3">
      <c r="A43" s="731" t="s">
        <v>0</v>
      </c>
      <c r="B43" s="733" t="s">
        <v>29</v>
      </c>
      <c r="C43" s="733" t="s">
        <v>30</v>
      </c>
      <c r="D43" s="801" t="s">
        <v>1323</v>
      </c>
      <c r="E43" s="733" t="s">
        <v>33</v>
      </c>
      <c r="F43" s="735" t="s">
        <v>552</v>
      </c>
      <c r="G43" s="735"/>
      <c r="H43" s="735"/>
      <c r="I43" s="735"/>
      <c r="J43" s="735"/>
      <c r="K43" s="733" t="s">
        <v>553</v>
      </c>
      <c r="L43" s="795" t="s">
        <v>554</v>
      </c>
    </row>
    <row r="44" spans="1:14" ht="18.75" x14ac:dyDescent="0.3">
      <c r="A44" s="785"/>
      <c r="B44" s="801"/>
      <c r="C44" s="801"/>
      <c r="D44" s="802"/>
      <c r="E44" s="801"/>
      <c r="F44" s="341" t="s">
        <v>555</v>
      </c>
      <c r="G44" s="341" t="s">
        <v>556</v>
      </c>
      <c r="H44" s="341" t="s">
        <v>557</v>
      </c>
      <c r="I44" s="345" t="s">
        <v>558</v>
      </c>
      <c r="J44" s="341" t="s">
        <v>559</v>
      </c>
      <c r="K44" s="801"/>
      <c r="L44" s="803"/>
    </row>
    <row r="45" spans="1:14" x14ac:dyDescent="0.3">
      <c r="A45" s="196"/>
      <c r="B45" s="204" t="s">
        <v>41</v>
      </c>
      <c r="C45" s="427"/>
      <c r="D45" s="379"/>
      <c r="E45" s="391"/>
      <c r="F45" s="196"/>
      <c r="G45" s="352"/>
      <c r="H45" s="352"/>
      <c r="I45" s="214"/>
      <c r="J45" s="196"/>
      <c r="K45" s="9"/>
      <c r="L45" s="357"/>
    </row>
    <row r="46" spans="1:14" x14ac:dyDescent="0.3">
      <c r="A46" s="196">
        <v>1</v>
      </c>
      <c r="B46" s="275" t="s">
        <v>1347</v>
      </c>
      <c r="C46" s="9" t="s">
        <v>763</v>
      </c>
      <c r="D46" s="382">
        <v>3411300554925</v>
      </c>
      <c r="E46" s="368" t="s">
        <v>535</v>
      </c>
      <c r="F46" s="196" t="s">
        <v>965</v>
      </c>
      <c r="G46" s="352" t="s">
        <v>1355</v>
      </c>
      <c r="H46" s="352" t="s">
        <v>624</v>
      </c>
      <c r="I46" s="214" t="s">
        <v>1183</v>
      </c>
      <c r="J46" s="196" t="s">
        <v>152</v>
      </c>
      <c r="K46" s="9" t="s">
        <v>966</v>
      </c>
      <c r="L46" s="362" t="s">
        <v>1409</v>
      </c>
    </row>
    <row r="47" spans="1:14" x14ac:dyDescent="0.3">
      <c r="A47" s="196">
        <f>A46+1</f>
        <v>2</v>
      </c>
      <c r="B47" s="275" t="s">
        <v>399</v>
      </c>
      <c r="C47" s="425" t="s">
        <v>560</v>
      </c>
      <c r="D47" s="382">
        <v>3190900383147</v>
      </c>
      <c r="E47" s="368" t="s">
        <v>535</v>
      </c>
      <c r="F47" s="196" t="s">
        <v>1401</v>
      </c>
      <c r="G47" s="352" t="s">
        <v>1355</v>
      </c>
      <c r="H47" s="352" t="s">
        <v>624</v>
      </c>
      <c r="I47" s="214" t="s">
        <v>1183</v>
      </c>
      <c r="J47" s="196" t="s">
        <v>152</v>
      </c>
      <c r="K47" s="9" t="s">
        <v>1184</v>
      </c>
      <c r="L47" s="362" t="s">
        <v>1410</v>
      </c>
    </row>
    <row r="48" spans="1:14" x14ac:dyDescent="0.3">
      <c r="A48" s="196">
        <f t="shared" ref="A48:A62" si="3">A47+1</f>
        <v>3</v>
      </c>
      <c r="B48" s="275" t="s">
        <v>404</v>
      </c>
      <c r="C48" s="425" t="s">
        <v>560</v>
      </c>
      <c r="D48" s="382">
        <v>3190100339496</v>
      </c>
      <c r="E48" s="368" t="s">
        <v>535</v>
      </c>
      <c r="F48" s="196">
        <v>230</v>
      </c>
      <c r="G48" s="352" t="s">
        <v>1355</v>
      </c>
      <c r="H48" s="352" t="s">
        <v>624</v>
      </c>
      <c r="I48" s="214" t="s">
        <v>1183</v>
      </c>
      <c r="J48" s="196" t="s">
        <v>152</v>
      </c>
      <c r="K48" s="9" t="s">
        <v>969</v>
      </c>
      <c r="L48" s="362" t="s">
        <v>1411</v>
      </c>
    </row>
    <row r="49" spans="1:14" x14ac:dyDescent="0.3">
      <c r="A49" s="196">
        <f t="shared" si="3"/>
        <v>4</v>
      </c>
      <c r="B49" s="275" t="s">
        <v>357</v>
      </c>
      <c r="C49" s="425" t="s">
        <v>560</v>
      </c>
      <c r="D49" s="382">
        <v>3199900004641</v>
      </c>
      <c r="E49" s="368" t="s">
        <v>528</v>
      </c>
      <c r="F49" s="196" t="s">
        <v>889</v>
      </c>
      <c r="G49" s="352" t="s">
        <v>1355</v>
      </c>
      <c r="H49" s="352" t="s">
        <v>624</v>
      </c>
      <c r="I49" s="214" t="s">
        <v>1183</v>
      </c>
      <c r="J49" s="196" t="s">
        <v>152</v>
      </c>
      <c r="K49" s="9" t="s">
        <v>890</v>
      </c>
      <c r="L49" s="357" t="s">
        <v>1412</v>
      </c>
    </row>
    <row r="50" spans="1:14" x14ac:dyDescent="0.3">
      <c r="A50" s="196">
        <f t="shared" si="3"/>
        <v>5</v>
      </c>
      <c r="B50" s="275" t="s">
        <v>355</v>
      </c>
      <c r="C50" s="425" t="s">
        <v>560</v>
      </c>
      <c r="D50" s="382">
        <v>3160300202699</v>
      </c>
      <c r="E50" s="368" t="s">
        <v>528</v>
      </c>
      <c r="F50" s="196" t="s">
        <v>1120</v>
      </c>
      <c r="G50" s="352">
        <v>7</v>
      </c>
      <c r="H50" s="352" t="s">
        <v>1121</v>
      </c>
      <c r="I50" s="214" t="s">
        <v>1408</v>
      </c>
      <c r="J50" s="196" t="s">
        <v>152</v>
      </c>
      <c r="K50" s="9" t="s">
        <v>1122</v>
      </c>
      <c r="L50" s="357" t="s">
        <v>1355</v>
      </c>
    </row>
    <row r="51" spans="1:14" x14ac:dyDescent="0.3">
      <c r="A51" s="196">
        <f t="shared" si="3"/>
        <v>6</v>
      </c>
      <c r="B51" s="370" t="s">
        <v>378</v>
      </c>
      <c r="C51" s="9" t="s">
        <v>1393</v>
      </c>
      <c r="D51" s="382">
        <v>3659900640194</v>
      </c>
      <c r="E51" s="368" t="s">
        <v>532</v>
      </c>
      <c r="F51" s="196">
        <v>73</v>
      </c>
      <c r="G51" s="352">
        <v>10</v>
      </c>
      <c r="H51" s="352" t="s">
        <v>1404</v>
      </c>
      <c r="I51" s="214" t="s">
        <v>100</v>
      </c>
      <c r="J51" s="196" t="s">
        <v>152</v>
      </c>
      <c r="K51" s="9" t="s">
        <v>927</v>
      </c>
      <c r="L51" s="362" t="s">
        <v>928</v>
      </c>
    </row>
    <row r="52" spans="1:14" x14ac:dyDescent="0.3">
      <c r="A52" s="196">
        <f t="shared" si="3"/>
        <v>7</v>
      </c>
      <c r="B52" s="275" t="s">
        <v>1348</v>
      </c>
      <c r="C52" s="9" t="s">
        <v>763</v>
      </c>
      <c r="D52" s="382">
        <v>2669200010378</v>
      </c>
      <c r="E52" s="368" t="s">
        <v>532</v>
      </c>
      <c r="F52" s="239" t="s">
        <v>1402</v>
      </c>
      <c r="G52" s="352" t="s">
        <v>1355</v>
      </c>
      <c r="H52" s="352" t="s">
        <v>624</v>
      </c>
      <c r="I52" s="214" t="s">
        <v>1183</v>
      </c>
      <c r="J52" s="196" t="s">
        <v>152</v>
      </c>
      <c r="K52" s="9" t="s">
        <v>1394</v>
      </c>
      <c r="L52" s="362" t="s">
        <v>1413</v>
      </c>
    </row>
    <row r="53" spans="1:14" s="354" customFormat="1" x14ac:dyDescent="0.3">
      <c r="A53" s="196">
        <f t="shared" si="3"/>
        <v>8</v>
      </c>
      <c r="B53" s="371" t="s">
        <v>382</v>
      </c>
      <c r="C53" s="425" t="s">
        <v>560</v>
      </c>
      <c r="D53" s="383">
        <v>3302000142909</v>
      </c>
      <c r="E53" s="392" t="s">
        <v>533</v>
      </c>
      <c r="F53" s="340">
        <v>10</v>
      </c>
      <c r="G53" s="352" t="s">
        <v>1355</v>
      </c>
      <c r="H53" s="352" t="s">
        <v>101</v>
      </c>
      <c r="I53" s="214" t="s">
        <v>101</v>
      </c>
      <c r="J53" s="196" t="s">
        <v>152</v>
      </c>
      <c r="K53" s="9" t="s">
        <v>1395</v>
      </c>
      <c r="L53" s="362" t="s">
        <v>1414</v>
      </c>
      <c r="M53" s="224"/>
      <c r="N53" s="224"/>
    </row>
    <row r="54" spans="1:14" s="354" customFormat="1" x14ac:dyDescent="0.3">
      <c r="A54" s="196">
        <f t="shared" si="3"/>
        <v>9</v>
      </c>
      <c r="B54" s="370" t="s">
        <v>1349</v>
      </c>
      <c r="C54" s="425" t="s">
        <v>560</v>
      </c>
      <c r="D54" s="382">
        <v>3341500524265</v>
      </c>
      <c r="E54" s="275" t="s">
        <v>527</v>
      </c>
      <c r="F54" s="196" t="s">
        <v>880</v>
      </c>
      <c r="G54" s="352">
        <v>10</v>
      </c>
      <c r="H54" s="352" t="s">
        <v>881</v>
      </c>
      <c r="I54" s="214" t="s">
        <v>1183</v>
      </c>
      <c r="J54" s="196" t="s">
        <v>152</v>
      </c>
      <c r="K54" s="9" t="s">
        <v>882</v>
      </c>
      <c r="L54" s="362" t="s">
        <v>883</v>
      </c>
      <c r="M54" s="224"/>
      <c r="N54" s="224"/>
    </row>
    <row r="55" spans="1:14" s="354" customFormat="1" x14ac:dyDescent="0.3">
      <c r="A55" s="196">
        <f t="shared" si="3"/>
        <v>10</v>
      </c>
      <c r="B55" s="275" t="s">
        <v>1350</v>
      </c>
      <c r="C55" s="9" t="s">
        <v>763</v>
      </c>
      <c r="D55" s="382">
        <v>1580100056371</v>
      </c>
      <c r="E55" s="275" t="s">
        <v>530</v>
      </c>
      <c r="F55" s="239">
        <v>42985</v>
      </c>
      <c r="G55" s="352" t="s">
        <v>1355</v>
      </c>
      <c r="H55" s="352" t="s">
        <v>1405</v>
      </c>
      <c r="I55" s="214" t="s">
        <v>1406</v>
      </c>
      <c r="J55" s="196" t="s">
        <v>1407</v>
      </c>
      <c r="K55" s="9" t="s">
        <v>1396</v>
      </c>
      <c r="L55" s="362" t="s">
        <v>1415</v>
      </c>
      <c r="M55" s="224"/>
      <c r="N55" s="224"/>
    </row>
    <row r="56" spans="1:14" x14ac:dyDescent="0.3">
      <c r="A56" s="196">
        <f t="shared" si="3"/>
        <v>11</v>
      </c>
      <c r="B56" s="275" t="s">
        <v>362</v>
      </c>
      <c r="C56" s="9" t="s">
        <v>763</v>
      </c>
      <c r="D56" s="382">
        <v>5301490021882</v>
      </c>
      <c r="E56" s="275" t="s">
        <v>529</v>
      </c>
      <c r="F56" s="237" t="s">
        <v>1403</v>
      </c>
      <c r="G56" s="352">
        <v>2</v>
      </c>
      <c r="H56" s="352" t="s">
        <v>97</v>
      </c>
      <c r="I56" s="214" t="s">
        <v>97</v>
      </c>
      <c r="J56" s="196" t="s">
        <v>152</v>
      </c>
      <c r="K56" s="9" t="s">
        <v>1397</v>
      </c>
      <c r="L56" s="362" t="s">
        <v>1131</v>
      </c>
    </row>
    <row r="57" spans="1:14" x14ac:dyDescent="0.3">
      <c r="A57" s="196">
        <f t="shared" si="3"/>
        <v>12</v>
      </c>
      <c r="B57" s="275" t="s">
        <v>381</v>
      </c>
      <c r="C57" s="425" t="s">
        <v>560</v>
      </c>
      <c r="D57" s="382">
        <v>3930500780320</v>
      </c>
      <c r="E57" s="275" t="s">
        <v>1038</v>
      </c>
      <c r="F57" s="340">
        <v>110</v>
      </c>
      <c r="G57" s="342">
        <v>5</v>
      </c>
      <c r="H57" s="342" t="s">
        <v>1152</v>
      </c>
      <c r="I57" s="349" t="s">
        <v>104</v>
      </c>
      <c r="J57" s="340" t="s">
        <v>152</v>
      </c>
      <c r="K57" s="9" t="s">
        <v>1398</v>
      </c>
      <c r="L57" s="395" t="s">
        <v>1418</v>
      </c>
    </row>
    <row r="58" spans="1:14" x14ac:dyDescent="0.3">
      <c r="A58" s="196">
        <f t="shared" si="3"/>
        <v>13</v>
      </c>
      <c r="B58" s="275" t="s">
        <v>1041</v>
      </c>
      <c r="C58" s="425" t="s">
        <v>560</v>
      </c>
      <c r="D58" s="382">
        <v>3191100423684</v>
      </c>
      <c r="E58" s="275" t="s">
        <v>1050</v>
      </c>
      <c r="F58" s="196">
        <v>287</v>
      </c>
      <c r="G58" s="342">
        <v>10</v>
      </c>
      <c r="H58" s="342" t="s">
        <v>1168</v>
      </c>
      <c r="I58" s="349" t="s">
        <v>97</v>
      </c>
      <c r="J58" s="196" t="s">
        <v>152</v>
      </c>
      <c r="K58" s="9" t="s">
        <v>1169</v>
      </c>
      <c r="L58" s="395" t="s">
        <v>1170</v>
      </c>
    </row>
    <row r="59" spans="1:14" x14ac:dyDescent="0.3">
      <c r="A59" s="196">
        <f t="shared" si="3"/>
        <v>14</v>
      </c>
      <c r="B59" s="370" t="s">
        <v>371</v>
      </c>
      <c r="C59" s="9" t="s">
        <v>763</v>
      </c>
      <c r="D59" s="382">
        <v>3500700080767</v>
      </c>
      <c r="E59" s="275" t="s">
        <v>531</v>
      </c>
      <c r="F59" s="239" t="s">
        <v>906</v>
      </c>
      <c r="G59" s="342">
        <v>3</v>
      </c>
      <c r="H59" s="342" t="s">
        <v>907</v>
      </c>
      <c r="I59" s="349" t="s">
        <v>908</v>
      </c>
      <c r="J59" s="196" t="s">
        <v>152</v>
      </c>
      <c r="K59" s="9" t="s">
        <v>1399</v>
      </c>
      <c r="L59" s="395" t="s">
        <v>1416</v>
      </c>
    </row>
    <row r="60" spans="1:14" x14ac:dyDescent="0.3">
      <c r="A60" s="196">
        <f t="shared" si="3"/>
        <v>15</v>
      </c>
      <c r="B60" s="370" t="s">
        <v>912</v>
      </c>
      <c r="C60" s="9" t="s">
        <v>763</v>
      </c>
      <c r="D60" s="382">
        <v>3190600005767</v>
      </c>
      <c r="E60" s="275" t="s">
        <v>531</v>
      </c>
      <c r="F60" s="196" t="s">
        <v>913</v>
      </c>
      <c r="G60" s="342">
        <v>3</v>
      </c>
      <c r="H60" s="342" t="s">
        <v>104</v>
      </c>
      <c r="I60" s="349" t="s">
        <v>104</v>
      </c>
      <c r="J60" s="340" t="s">
        <v>152</v>
      </c>
      <c r="K60" s="9" t="s">
        <v>914</v>
      </c>
      <c r="L60" s="366" t="s">
        <v>1356</v>
      </c>
    </row>
    <row r="61" spans="1:14" x14ac:dyDescent="0.3">
      <c r="A61" s="190">
        <f>A60+1</f>
        <v>16</v>
      </c>
      <c r="B61" s="372" t="s">
        <v>1046</v>
      </c>
      <c r="C61" s="425" t="s">
        <v>560</v>
      </c>
      <c r="D61" s="384">
        <v>3939900149803</v>
      </c>
      <c r="E61" s="276" t="s">
        <v>1049</v>
      </c>
      <c r="F61" s="190"/>
      <c r="G61" s="352" t="s">
        <v>1355</v>
      </c>
      <c r="H61" s="194" t="s">
        <v>105</v>
      </c>
      <c r="I61" s="350" t="s">
        <v>105</v>
      </c>
      <c r="J61" s="196" t="s">
        <v>152</v>
      </c>
      <c r="K61" s="9" t="s">
        <v>1110</v>
      </c>
      <c r="L61" s="363" t="s">
        <v>1111</v>
      </c>
    </row>
    <row r="62" spans="1:14" x14ac:dyDescent="0.3">
      <c r="A62" s="208">
        <f t="shared" si="3"/>
        <v>17</v>
      </c>
      <c r="B62" s="373" t="s">
        <v>364</v>
      </c>
      <c r="C62" s="428" t="s">
        <v>560</v>
      </c>
      <c r="D62" s="385">
        <v>3190100339461</v>
      </c>
      <c r="E62" s="170" t="s">
        <v>530</v>
      </c>
      <c r="F62" s="208">
        <v>2</v>
      </c>
      <c r="G62" s="212">
        <v>5</v>
      </c>
      <c r="H62" s="212" t="s">
        <v>628</v>
      </c>
      <c r="I62" s="346" t="s">
        <v>106</v>
      </c>
      <c r="J62" s="208" t="s">
        <v>152</v>
      </c>
      <c r="K62" s="9" t="s">
        <v>1400</v>
      </c>
      <c r="L62" s="364" t="s">
        <v>1417</v>
      </c>
    </row>
    <row r="63" spans="1:14" x14ac:dyDescent="0.3">
      <c r="A63" s="221"/>
      <c r="B63" s="374"/>
      <c r="C63" s="16"/>
      <c r="D63" s="386"/>
      <c r="E63" s="171"/>
      <c r="F63" s="221"/>
      <c r="G63" s="221"/>
      <c r="H63" s="221"/>
      <c r="I63" s="344"/>
      <c r="J63" s="221"/>
      <c r="K63" s="16"/>
      <c r="L63" s="360"/>
    </row>
    <row r="64" spans="1:14" x14ac:dyDescent="0.3">
      <c r="A64" s="221"/>
      <c r="B64" s="374"/>
      <c r="C64" s="16"/>
      <c r="D64" s="386"/>
      <c r="E64" s="171"/>
      <c r="F64" s="221"/>
      <c r="G64" s="221"/>
      <c r="H64" s="221"/>
      <c r="I64" s="344"/>
      <c r="J64" s="221"/>
      <c r="K64" s="16"/>
      <c r="L64" s="360"/>
    </row>
    <row r="65" spans="1:14" x14ac:dyDescent="0.3">
      <c r="A65" s="221"/>
      <c r="B65" s="171"/>
      <c r="C65" s="16"/>
      <c r="D65" s="378"/>
      <c r="E65" s="171"/>
      <c r="F65" s="221"/>
      <c r="G65" s="221"/>
      <c r="H65" s="221"/>
      <c r="I65" s="344"/>
      <c r="J65" s="221"/>
      <c r="K65" s="16"/>
      <c r="L65" s="365"/>
    </row>
    <row r="66" spans="1:14" x14ac:dyDescent="0.3">
      <c r="A66" s="221"/>
      <c r="B66" s="171"/>
      <c r="C66" s="16"/>
      <c r="D66" s="378"/>
      <c r="E66" s="171"/>
      <c r="F66" s="221"/>
      <c r="G66" s="221"/>
      <c r="H66" s="221"/>
      <c r="I66" s="344"/>
      <c r="J66" s="221"/>
      <c r="K66" s="16"/>
      <c r="L66" s="365"/>
    </row>
    <row r="67" spans="1:14" ht="18.75" x14ac:dyDescent="0.3">
      <c r="A67" s="796" t="s">
        <v>1351</v>
      </c>
      <c r="B67" s="796"/>
      <c r="C67" s="796"/>
      <c r="D67" s="796"/>
      <c r="E67" s="796"/>
      <c r="F67" s="797"/>
      <c r="G67" s="797"/>
      <c r="H67" s="797"/>
      <c r="I67" s="797"/>
      <c r="J67" s="797"/>
      <c r="K67" s="797"/>
      <c r="L67" s="797"/>
      <c r="M67" s="354"/>
      <c r="N67" s="354"/>
    </row>
    <row r="68" spans="1:14" ht="18.75" x14ac:dyDescent="0.3">
      <c r="A68" s="796" t="s">
        <v>1352</v>
      </c>
      <c r="B68" s="796"/>
      <c r="C68" s="796"/>
      <c r="D68" s="796"/>
      <c r="E68" s="796"/>
      <c r="F68" s="797"/>
      <c r="G68" s="797"/>
      <c r="H68" s="797"/>
      <c r="I68" s="797"/>
      <c r="J68" s="797"/>
      <c r="K68" s="797"/>
      <c r="L68" s="797"/>
      <c r="M68" s="354"/>
      <c r="N68" s="354"/>
    </row>
    <row r="69" spans="1:14" ht="18.75" x14ac:dyDescent="0.3">
      <c r="A69" s="799" t="s">
        <v>28</v>
      </c>
      <c r="B69" s="799"/>
      <c r="C69" s="799"/>
      <c r="D69" s="799"/>
      <c r="E69" s="799"/>
      <c r="F69" s="800"/>
      <c r="G69" s="800"/>
      <c r="H69" s="800"/>
      <c r="I69" s="800"/>
      <c r="J69" s="800"/>
      <c r="K69" s="800"/>
      <c r="L69" s="800"/>
      <c r="M69" s="354"/>
      <c r="N69" s="354"/>
    </row>
    <row r="70" spans="1:14" ht="18.75" x14ac:dyDescent="0.3">
      <c r="A70" s="731" t="s">
        <v>0</v>
      </c>
      <c r="B70" s="733" t="s">
        <v>29</v>
      </c>
      <c r="C70" s="804" t="s">
        <v>30</v>
      </c>
      <c r="D70" s="798" t="s">
        <v>1323</v>
      </c>
      <c r="E70" s="733" t="s">
        <v>33</v>
      </c>
      <c r="F70" s="745" t="s">
        <v>552</v>
      </c>
      <c r="G70" s="735"/>
      <c r="H70" s="735"/>
      <c r="I70" s="735"/>
      <c r="J70" s="735"/>
      <c r="K70" s="733" t="s">
        <v>553</v>
      </c>
      <c r="L70" s="795" t="s">
        <v>554</v>
      </c>
    </row>
    <row r="71" spans="1:14" ht="18.75" x14ac:dyDescent="0.3">
      <c r="A71" s="731"/>
      <c r="B71" s="733"/>
      <c r="C71" s="804"/>
      <c r="D71" s="798"/>
      <c r="E71" s="733"/>
      <c r="F71" s="353" t="s">
        <v>555</v>
      </c>
      <c r="G71" s="351" t="s">
        <v>556</v>
      </c>
      <c r="H71" s="351" t="s">
        <v>557</v>
      </c>
      <c r="I71" s="343" t="s">
        <v>558</v>
      </c>
      <c r="J71" s="351" t="s">
        <v>559</v>
      </c>
      <c r="K71" s="733"/>
      <c r="L71" s="795"/>
    </row>
    <row r="72" spans="1:14" x14ac:dyDescent="0.3">
      <c r="A72" s="236"/>
      <c r="B72" s="253" t="s">
        <v>40</v>
      </c>
      <c r="C72" s="429"/>
      <c r="D72" s="376"/>
      <c r="E72" s="377"/>
      <c r="F72" s="256"/>
      <c r="G72" s="256"/>
      <c r="H72" s="256"/>
      <c r="I72" s="348"/>
      <c r="J72" s="236"/>
      <c r="K72" s="6"/>
      <c r="L72" s="361"/>
    </row>
    <row r="73" spans="1:14" x14ac:dyDescent="0.3">
      <c r="A73" s="196">
        <v>1</v>
      </c>
      <c r="B73" s="368" t="s">
        <v>1341</v>
      </c>
      <c r="C73" s="9" t="s">
        <v>763</v>
      </c>
      <c r="D73" s="382">
        <v>1600100031415</v>
      </c>
      <c r="E73" s="275" t="s">
        <v>538</v>
      </c>
      <c r="F73" s="196" t="s">
        <v>1380</v>
      </c>
      <c r="G73" s="352">
        <v>4</v>
      </c>
      <c r="H73" s="352" t="s">
        <v>1382</v>
      </c>
      <c r="I73" s="214" t="s">
        <v>1385</v>
      </c>
      <c r="J73" s="352" t="s">
        <v>1386</v>
      </c>
      <c r="K73" s="9" t="s">
        <v>1387</v>
      </c>
      <c r="L73" s="362" t="s">
        <v>1390</v>
      </c>
    </row>
    <row r="74" spans="1:14" x14ac:dyDescent="0.3">
      <c r="A74" s="196">
        <f>A73+1</f>
        <v>2</v>
      </c>
      <c r="B74" s="368" t="s">
        <v>1342</v>
      </c>
      <c r="C74" s="425" t="s">
        <v>560</v>
      </c>
      <c r="D74" s="382">
        <v>3170600526457</v>
      </c>
      <c r="E74" s="34" t="s">
        <v>543</v>
      </c>
      <c r="F74" s="196" t="s">
        <v>992</v>
      </c>
      <c r="G74" s="352">
        <v>7</v>
      </c>
      <c r="H74" s="352" t="s">
        <v>993</v>
      </c>
      <c r="I74" s="214" t="s">
        <v>427</v>
      </c>
      <c r="J74" s="352" t="s">
        <v>153</v>
      </c>
      <c r="K74" s="9" t="s">
        <v>994</v>
      </c>
      <c r="L74" s="358" t="s">
        <v>995</v>
      </c>
    </row>
    <row r="75" spans="1:14" x14ac:dyDescent="0.3">
      <c r="A75" s="196">
        <v>3</v>
      </c>
      <c r="B75" s="368" t="s">
        <v>1343</v>
      </c>
      <c r="C75" s="9" t="s">
        <v>763</v>
      </c>
      <c r="D75" s="382">
        <v>3940100153638</v>
      </c>
      <c r="E75" s="34" t="s">
        <v>537</v>
      </c>
      <c r="F75" s="196">
        <v>27</v>
      </c>
      <c r="G75" s="352">
        <v>4</v>
      </c>
      <c r="H75" s="352" t="s">
        <v>977</v>
      </c>
      <c r="I75" s="214" t="s">
        <v>426</v>
      </c>
      <c r="J75" s="352" t="s">
        <v>153</v>
      </c>
      <c r="K75" s="9" t="s">
        <v>978</v>
      </c>
      <c r="L75" s="358" t="s">
        <v>979</v>
      </c>
    </row>
    <row r="76" spans="1:14" x14ac:dyDescent="0.3">
      <c r="A76" s="196">
        <v>4</v>
      </c>
      <c r="B76" s="368" t="s">
        <v>1344</v>
      </c>
      <c r="C76" s="9" t="s">
        <v>763</v>
      </c>
      <c r="D76" s="382">
        <v>1180200036375</v>
      </c>
      <c r="E76" s="368" t="s">
        <v>541</v>
      </c>
      <c r="F76" s="196">
        <v>52</v>
      </c>
      <c r="G76" s="352">
        <v>3</v>
      </c>
      <c r="H76" s="352" t="s">
        <v>569</v>
      </c>
      <c r="I76" s="214" t="s">
        <v>59</v>
      </c>
      <c r="J76" s="352" t="s">
        <v>57</v>
      </c>
      <c r="K76" s="9" t="s">
        <v>1388</v>
      </c>
      <c r="L76" s="362" t="s">
        <v>1391</v>
      </c>
    </row>
    <row r="77" spans="1:14" x14ac:dyDescent="0.3">
      <c r="A77" s="196">
        <f t="shared" ref="A77:A78" si="4">A76+1</f>
        <v>5</v>
      </c>
      <c r="B77" s="368" t="s">
        <v>1345</v>
      </c>
      <c r="C77" s="425" t="s">
        <v>560</v>
      </c>
      <c r="D77" s="382">
        <v>3610300167848</v>
      </c>
      <c r="E77" s="34" t="s">
        <v>538</v>
      </c>
      <c r="F77" s="196">
        <v>82</v>
      </c>
      <c r="G77" s="352">
        <v>5</v>
      </c>
      <c r="H77" s="352" t="s">
        <v>1196</v>
      </c>
      <c r="I77" s="214" t="s">
        <v>63</v>
      </c>
      <c r="J77" s="352" t="s">
        <v>57</v>
      </c>
      <c r="K77" s="9" t="s">
        <v>1197</v>
      </c>
      <c r="L77" s="358" t="s">
        <v>1315</v>
      </c>
    </row>
    <row r="78" spans="1:14" x14ac:dyDescent="0.3">
      <c r="A78" s="208">
        <f t="shared" si="4"/>
        <v>6</v>
      </c>
      <c r="B78" s="369" t="s">
        <v>1346</v>
      </c>
      <c r="C78" s="13" t="s">
        <v>763</v>
      </c>
      <c r="D78" s="387">
        <v>3501200293339</v>
      </c>
      <c r="E78" s="390" t="s">
        <v>542</v>
      </c>
      <c r="F78" s="208" t="s">
        <v>1381</v>
      </c>
      <c r="G78" s="212">
        <v>5</v>
      </c>
      <c r="H78" s="212" t="s">
        <v>1383</v>
      </c>
      <c r="I78" s="346" t="s">
        <v>1384</v>
      </c>
      <c r="J78" s="212" t="s">
        <v>909</v>
      </c>
      <c r="K78" s="13" t="s">
        <v>1389</v>
      </c>
      <c r="L78" s="364" t="s">
        <v>1392</v>
      </c>
    </row>
    <row r="79" spans="1:14" x14ac:dyDescent="0.3">
      <c r="A79" s="221"/>
      <c r="B79" s="171"/>
      <c r="C79" s="16"/>
      <c r="D79" s="378"/>
      <c r="E79" s="171"/>
      <c r="F79" s="221"/>
      <c r="G79" s="221"/>
      <c r="H79" s="221"/>
      <c r="I79" s="344"/>
      <c r="J79" s="221"/>
      <c r="K79" s="16"/>
      <c r="L79" s="365"/>
    </row>
    <row r="81" spans="1:14" ht="18.75" x14ac:dyDescent="0.3">
      <c r="A81" s="805" t="s">
        <v>28</v>
      </c>
      <c r="B81" s="805"/>
      <c r="C81" s="805"/>
      <c r="D81" s="805"/>
      <c r="E81" s="805"/>
      <c r="F81" s="805"/>
      <c r="G81" s="805"/>
      <c r="H81" s="805"/>
      <c r="I81" s="805"/>
      <c r="J81" s="805"/>
      <c r="K81" s="805"/>
      <c r="L81" s="805"/>
      <c r="M81" s="805"/>
      <c r="N81" s="805"/>
    </row>
    <row r="82" spans="1:14" ht="18.75" x14ac:dyDescent="0.3">
      <c r="A82" s="806" t="s">
        <v>154</v>
      </c>
      <c r="B82" s="806"/>
      <c r="C82" s="807"/>
      <c r="D82" s="807"/>
      <c r="E82" s="397"/>
      <c r="F82" s="398"/>
      <c r="G82" s="399"/>
      <c r="H82" s="354"/>
      <c r="I82" s="354"/>
      <c r="J82" s="354"/>
      <c r="K82" s="354"/>
      <c r="L82" s="399"/>
      <c r="M82" s="354"/>
      <c r="N82" s="354"/>
    </row>
    <row r="83" spans="1:14" ht="18.75" x14ac:dyDescent="0.3">
      <c r="A83" s="808" t="s">
        <v>0</v>
      </c>
      <c r="B83" s="809" t="s">
        <v>1419</v>
      </c>
      <c r="C83" s="810"/>
      <c r="D83" s="813" t="s">
        <v>1419</v>
      </c>
      <c r="E83" s="815" t="s">
        <v>1420</v>
      </c>
      <c r="F83" s="817" t="s">
        <v>30</v>
      </c>
      <c r="G83" s="817" t="s">
        <v>33</v>
      </c>
      <c r="H83" s="818" t="s">
        <v>552</v>
      </c>
      <c r="I83" s="818"/>
      <c r="J83" s="818"/>
      <c r="K83" s="818"/>
      <c r="L83" s="818"/>
      <c r="M83" s="817" t="s">
        <v>553</v>
      </c>
      <c r="N83" s="817" t="s">
        <v>554</v>
      </c>
    </row>
    <row r="84" spans="1:14" ht="18.75" x14ac:dyDescent="0.3">
      <c r="A84" s="808"/>
      <c r="B84" s="811"/>
      <c r="C84" s="812"/>
      <c r="D84" s="814"/>
      <c r="E84" s="816"/>
      <c r="F84" s="817"/>
      <c r="G84" s="817"/>
      <c r="H84" s="4" t="s">
        <v>555</v>
      </c>
      <c r="I84" s="4" t="s">
        <v>556</v>
      </c>
      <c r="J84" s="4" t="s">
        <v>557</v>
      </c>
      <c r="K84" s="4" t="s">
        <v>558</v>
      </c>
      <c r="L84" s="400" t="s">
        <v>559</v>
      </c>
      <c r="M84" s="817"/>
      <c r="N84" s="817"/>
    </row>
    <row r="85" spans="1:14" ht="18.75" x14ac:dyDescent="0.3">
      <c r="A85" s="401">
        <v>1</v>
      </c>
      <c r="B85" s="402" t="s">
        <v>1421</v>
      </c>
      <c r="C85" s="403" t="s">
        <v>1422</v>
      </c>
      <c r="D85" s="404" t="str">
        <f>B85&amp;"  "&amp;C85</f>
        <v>นางวันดี  มูลจันทร์</v>
      </c>
      <c r="E85" s="405">
        <v>3720100095923</v>
      </c>
      <c r="F85" s="406" t="s">
        <v>1423</v>
      </c>
      <c r="G85" s="406" t="s">
        <v>1424</v>
      </c>
      <c r="H85" s="236">
        <v>38</v>
      </c>
      <c r="I85" s="236">
        <v>5</v>
      </c>
      <c r="J85" s="236" t="s">
        <v>1425</v>
      </c>
      <c r="K85" s="236" t="s">
        <v>425</v>
      </c>
      <c r="L85" s="258" t="s">
        <v>155</v>
      </c>
      <c r="M85" s="236" t="s">
        <v>1426</v>
      </c>
      <c r="N85" s="407" t="s">
        <v>1427</v>
      </c>
    </row>
    <row r="86" spans="1:14" ht="18.75" x14ac:dyDescent="0.3">
      <c r="A86" s="401">
        <f t="shared" ref="A86:A93" si="5">A85+1</f>
        <v>2</v>
      </c>
      <c r="B86" s="402" t="s">
        <v>1428</v>
      </c>
      <c r="C86" s="408" t="s">
        <v>1429</v>
      </c>
      <c r="D86" s="409" t="str">
        <f t="shared" ref="D86:D102" si="6">B86&amp;"  "&amp;C86</f>
        <v>นางสาวกุลณัฐฐา  วงศ์จันทร์ติ๊บ</v>
      </c>
      <c r="E86" s="410">
        <v>1510100148232</v>
      </c>
      <c r="F86" s="406" t="s">
        <v>1430</v>
      </c>
      <c r="G86" s="406" t="s">
        <v>1424</v>
      </c>
      <c r="H86" s="196">
        <v>43</v>
      </c>
      <c r="I86" s="196">
        <v>1</v>
      </c>
      <c r="J86" s="196" t="s">
        <v>1431</v>
      </c>
      <c r="K86" s="196" t="s">
        <v>425</v>
      </c>
      <c r="L86" s="207" t="s">
        <v>155</v>
      </c>
      <c r="M86" s="196" t="s">
        <v>1432</v>
      </c>
      <c r="N86" s="206" t="s">
        <v>1433</v>
      </c>
    </row>
    <row r="87" spans="1:14" ht="18.75" x14ac:dyDescent="0.3">
      <c r="A87" s="401">
        <f t="shared" si="5"/>
        <v>3</v>
      </c>
      <c r="B87" s="402" t="s">
        <v>1434</v>
      </c>
      <c r="C87" s="408" t="s">
        <v>1435</v>
      </c>
      <c r="D87" s="409" t="str">
        <f t="shared" si="6"/>
        <v>นายวิชัย  เต้มีย์</v>
      </c>
      <c r="E87" s="410">
        <v>3170600276914</v>
      </c>
      <c r="F87" s="406" t="s">
        <v>1430</v>
      </c>
      <c r="G87" s="406" t="s">
        <v>1436</v>
      </c>
      <c r="H87" s="196">
        <v>11</v>
      </c>
      <c r="I87" s="196">
        <v>7</v>
      </c>
      <c r="J87" s="196" t="s">
        <v>1437</v>
      </c>
      <c r="K87" s="196" t="s">
        <v>158</v>
      </c>
      <c r="L87" s="207" t="s">
        <v>155</v>
      </c>
      <c r="M87" s="196" t="s">
        <v>1438</v>
      </c>
      <c r="N87" s="206" t="s">
        <v>1439</v>
      </c>
    </row>
    <row r="88" spans="1:14" ht="18.75" x14ac:dyDescent="0.3">
      <c r="A88" s="401">
        <f t="shared" si="5"/>
        <v>4</v>
      </c>
      <c r="B88" s="402" t="s">
        <v>1440</v>
      </c>
      <c r="C88" s="408" t="s">
        <v>1441</v>
      </c>
      <c r="D88" s="409" t="str">
        <f t="shared" si="6"/>
        <v>นางสาวธนพรรณ  คล้ายวงษ์</v>
      </c>
      <c r="E88" s="410">
        <v>1720500057569</v>
      </c>
      <c r="F88" s="406" t="s">
        <v>1430</v>
      </c>
      <c r="G88" s="406" t="s">
        <v>1436</v>
      </c>
      <c r="H88" s="196" t="s">
        <v>1442</v>
      </c>
      <c r="I88" s="196">
        <v>1</v>
      </c>
      <c r="J88" s="196" t="s">
        <v>1443</v>
      </c>
      <c r="K88" s="196" t="s">
        <v>700</v>
      </c>
      <c r="L88" s="207" t="s">
        <v>155</v>
      </c>
      <c r="M88" s="196" t="s">
        <v>1444</v>
      </c>
      <c r="N88" s="206" t="s">
        <v>1445</v>
      </c>
    </row>
    <row r="89" spans="1:14" ht="18.75" x14ac:dyDescent="0.3">
      <c r="A89" s="401">
        <f t="shared" si="5"/>
        <v>5</v>
      </c>
      <c r="B89" s="402" t="s">
        <v>1446</v>
      </c>
      <c r="C89" s="408" t="s">
        <v>1447</v>
      </c>
      <c r="D89" s="409" t="str">
        <f t="shared" si="6"/>
        <v>นางสาวอิสราภรณ์  สามภักดี</v>
      </c>
      <c r="E89" s="410">
        <v>1659900413663</v>
      </c>
      <c r="F89" s="406" t="s">
        <v>1430</v>
      </c>
      <c r="G89" s="406" t="s">
        <v>1436</v>
      </c>
      <c r="H89" s="196" t="s">
        <v>1448</v>
      </c>
      <c r="I89" s="196">
        <v>1</v>
      </c>
      <c r="J89" s="196" t="s">
        <v>1449</v>
      </c>
      <c r="K89" s="196" t="s">
        <v>425</v>
      </c>
      <c r="L89" s="207" t="s">
        <v>829</v>
      </c>
      <c r="M89" s="196" t="s">
        <v>1450</v>
      </c>
      <c r="N89" s="206" t="s">
        <v>1451</v>
      </c>
    </row>
    <row r="90" spans="1:14" ht="18.75" x14ac:dyDescent="0.3">
      <c r="A90" s="401">
        <f t="shared" si="5"/>
        <v>6</v>
      </c>
      <c r="B90" s="402" t="s">
        <v>1452</v>
      </c>
      <c r="C90" s="408" t="s">
        <v>1453</v>
      </c>
      <c r="D90" s="409" t="str">
        <f t="shared" si="6"/>
        <v>นายอภัย  เอียดชูทอง</v>
      </c>
      <c r="E90" s="410">
        <v>3920600771144</v>
      </c>
      <c r="F90" s="406" t="s">
        <v>1454</v>
      </c>
      <c r="G90" s="406" t="s">
        <v>1455</v>
      </c>
      <c r="H90" s="196">
        <v>127</v>
      </c>
      <c r="I90" s="196">
        <v>3</v>
      </c>
      <c r="J90" s="196" t="s">
        <v>1456</v>
      </c>
      <c r="K90" s="196" t="s">
        <v>425</v>
      </c>
      <c r="L90" s="207" t="s">
        <v>155</v>
      </c>
      <c r="M90" s="196" t="s">
        <v>1457</v>
      </c>
      <c r="N90" s="206" t="s">
        <v>1458</v>
      </c>
    </row>
    <row r="91" spans="1:14" ht="18.75" x14ac:dyDescent="0.3">
      <c r="A91" s="401">
        <f t="shared" si="5"/>
        <v>7</v>
      </c>
      <c r="B91" s="402" t="s">
        <v>1459</v>
      </c>
      <c r="C91" s="408" t="s">
        <v>1460</v>
      </c>
      <c r="D91" s="409" t="str">
        <f t="shared" si="6"/>
        <v>นางสาวสุวิมล  พ่อค้า</v>
      </c>
      <c r="E91" s="410">
        <v>3720900918118</v>
      </c>
      <c r="F91" s="406" t="s">
        <v>1461</v>
      </c>
      <c r="G91" s="406" t="s">
        <v>1462</v>
      </c>
      <c r="H91" s="196">
        <v>157</v>
      </c>
      <c r="I91" s="196">
        <v>6</v>
      </c>
      <c r="J91" s="196" t="s">
        <v>1463</v>
      </c>
      <c r="K91" s="196" t="s">
        <v>135</v>
      </c>
      <c r="L91" s="207" t="s">
        <v>155</v>
      </c>
      <c r="M91" s="196" t="s">
        <v>1464</v>
      </c>
      <c r="N91" s="206" t="s">
        <v>1465</v>
      </c>
    </row>
    <row r="92" spans="1:14" ht="18.75" x14ac:dyDescent="0.3">
      <c r="A92" s="401">
        <f t="shared" si="5"/>
        <v>8</v>
      </c>
      <c r="B92" s="402" t="s">
        <v>1466</v>
      </c>
      <c r="C92" s="408" t="s">
        <v>1467</v>
      </c>
      <c r="D92" s="409" t="str">
        <f t="shared" si="6"/>
        <v>นางสาวกรทอง  ชูสร้อย</v>
      </c>
      <c r="E92" s="410">
        <v>1100700852694</v>
      </c>
      <c r="F92" s="406" t="s">
        <v>1430</v>
      </c>
      <c r="G92" s="406" t="s">
        <v>1462</v>
      </c>
      <c r="H92" s="196">
        <v>100</v>
      </c>
      <c r="I92" s="196">
        <v>11</v>
      </c>
      <c r="J92" s="196" t="s">
        <v>616</v>
      </c>
      <c r="K92" s="196" t="s">
        <v>135</v>
      </c>
      <c r="L92" s="207" t="s">
        <v>155</v>
      </c>
      <c r="M92" s="196" t="s">
        <v>1468</v>
      </c>
      <c r="N92" s="196" t="s">
        <v>563</v>
      </c>
    </row>
    <row r="93" spans="1:14" ht="18.75" x14ac:dyDescent="0.3">
      <c r="A93" s="401">
        <f t="shared" si="5"/>
        <v>9</v>
      </c>
      <c r="B93" s="402" t="s">
        <v>1469</v>
      </c>
      <c r="C93" s="408" t="s">
        <v>1470</v>
      </c>
      <c r="D93" s="409" t="str">
        <f t="shared" si="6"/>
        <v>นางสาวมุนินทร์ภัช  วัฒนศักดิ์เลิศ</v>
      </c>
      <c r="E93" s="411">
        <v>3620400726121</v>
      </c>
      <c r="F93" s="406" t="s">
        <v>1430</v>
      </c>
      <c r="G93" s="406" t="s">
        <v>1462</v>
      </c>
      <c r="H93" s="196" t="s">
        <v>1471</v>
      </c>
      <c r="I93" s="196">
        <v>6</v>
      </c>
      <c r="J93" s="196" t="s">
        <v>1472</v>
      </c>
      <c r="K93" s="196" t="s">
        <v>1473</v>
      </c>
      <c r="L93" s="412" t="s">
        <v>1474</v>
      </c>
      <c r="M93" s="196" t="s">
        <v>1475</v>
      </c>
      <c r="N93" s="206" t="s">
        <v>1476</v>
      </c>
    </row>
    <row r="94" spans="1:14" ht="18.75" x14ac:dyDescent="0.3">
      <c r="A94" s="401" t="s">
        <v>218</v>
      </c>
      <c r="B94" s="402" t="s">
        <v>1477</v>
      </c>
      <c r="C94" s="408" t="s">
        <v>1478</v>
      </c>
      <c r="D94" s="409" t="str">
        <f t="shared" si="6"/>
        <v>นางสาวสมาพร  คนทน</v>
      </c>
      <c r="E94" s="411">
        <v>3720400001894</v>
      </c>
      <c r="F94" s="406" t="s">
        <v>1430</v>
      </c>
      <c r="G94" s="406" t="s">
        <v>1479</v>
      </c>
      <c r="H94" s="196" t="s">
        <v>1480</v>
      </c>
      <c r="I94" s="196" t="s">
        <v>563</v>
      </c>
      <c r="J94" s="196" t="s">
        <v>1481</v>
      </c>
      <c r="K94" s="196" t="s">
        <v>1481</v>
      </c>
      <c r="L94" s="207" t="s">
        <v>155</v>
      </c>
      <c r="M94" s="196" t="s">
        <v>1482</v>
      </c>
      <c r="N94" s="206" t="s">
        <v>1483</v>
      </c>
    </row>
    <row r="95" spans="1:14" ht="18.75" x14ac:dyDescent="0.3">
      <c r="A95" s="401" t="s">
        <v>220</v>
      </c>
      <c r="B95" s="402" t="s">
        <v>1484</v>
      </c>
      <c r="C95" s="408" t="s">
        <v>1485</v>
      </c>
      <c r="D95" s="409" t="str">
        <f t="shared" si="6"/>
        <v>นางสาวอาจารี  ศิลปชัย</v>
      </c>
      <c r="E95" s="411">
        <v>1729900035889</v>
      </c>
      <c r="F95" s="406" t="s">
        <v>1430</v>
      </c>
      <c r="G95" s="406" t="s">
        <v>1479</v>
      </c>
      <c r="H95" s="196">
        <v>76</v>
      </c>
      <c r="I95" s="196" t="s">
        <v>563</v>
      </c>
      <c r="J95" s="196" t="s">
        <v>726</v>
      </c>
      <c r="K95" s="196" t="s">
        <v>1486</v>
      </c>
      <c r="L95" s="207" t="s">
        <v>155</v>
      </c>
      <c r="M95" s="196" t="s">
        <v>1487</v>
      </c>
      <c r="N95" s="206" t="s">
        <v>1488</v>
      </c>
    </row>
    <row r="96" spans="1:14" ht="18.75" x14ac:dyDescent="0.3">
      <c r="A96" s="401" t="s">
        <v>222</v>
      </c>
      <c r="B96" s="402" t="s">
        <v>1489</v>
      </c>
      <c r="C96" s="408" t="s">
        <v>1490</v>
      </c>
      <c r="D96" s="409" t="str">
        <f t="shared" si="6"/>
        <v>นายวิน  ไลประเสริฐ</v>
      </c>
      <c r="E96" s="411">
        <v>1739900092921</v>
      </c>
      <c r="F96" s="406" t="s">
        <v>1430</v>
      </c>
      <c r="G96" s="406" t="s">
        <v>1479</v>
      </c>
      <c r="H96" s="413" t="s">
        <v>1491</v>
      </c>
      <c r="I96" s="196">
        <v>9</v>
      </c>
      <c r="J96" s="196" t="s">
        <v>1492</v>
      </c>
      <c r="K96" s="196" t="s">
        <v>425</v>
      </c>
      <c r="L96" s="207" t="s">
        <v>580</v>
      </c>
      <c r="M96" s="196" t="s">
        <v>1493</v>
      </c>
      <c r="N96" s="206" t="s">
        <v>1494</v>
      </c>
    </row>
    <row r="97" spans="1:14" ht="18.75" x14ac:dyDescent="0.3">
      <c r="A97" s="401" t="s">
        <v>224</v>
      </c>
      <c r="B97" s="402" t="s">
        <v>1495</v>
      </c>
      <c r="C97" s="408" t="s">
        <v>1496</v>
      </c>
      <c r="D97" s="409" t="str">
        <f t="shared" si="6"/>
        <v>นางสุชญา  ศรีวันทนาสกุล</v>
      </c>
      <c r="E97" s="411">
        <v>1659900192331</v>
      </c>
      <c r="F97" s="406" t="s">
        <v>1430</v>
      </c>
      <c r="G97" s="406" t="s">
        <v>1479</v>
      </c>
      <c r="H97" s="196" t="s">
        <v>1497</v>
      </c>
      <c r="I97" s="196" t="s">
        <v>563</v>
      </c>
      <c r="J97" s="196" t="s">
        <v>1498</v>
      </c>
      <c r="K97" s="196" t="s">
        <v>425</v>
      </c>
      <c r="L97" s="207" t="s">
        <v>829</v>
      </c>
      <c r="M97" s="196" t="s">
        <v>1499</v>
      </c>
      <c r="N97" s="206" t="s">
        <v>1500</v>
      </c>
    </row>
    <row r="98" spans="1:14" ht="18.75" x14ac:dyDescent="0.3">
      <c r="A98" s="401" t="s">
        <v>227</v>
      </c>
      <c r="B98" s="402" t="s">
        <v>1501</v>
      </c>
      <c r="C98" s="408" t="s">
        <v>1502</v>
      </c>
      <c r="D98" s="409" t="str">
        <f t="shared" si="6"/>
        <v>นางปวีณา  เยอเจริญ</v>
      </c>
      <c r="E98" s="411">
        <v>3119900299977</v>
      </c>
      <c r="F98" s="406" t="s">
        <v>1430</v>
      </c>
      <c r="G98" s="406" t="s">
        <v>1503</v>
      </c>
      <c r="H98" s="196">
        <v>201</v>
      </c>
      <c r="I98" s="196">
        <v>3</v>
      </c>
      <c r="J98" s="196" t="s">
        <v>1266</v>
      </c>
      <c r="K98" s="196" t="s">
        <v>425</v>
      </c>
      <c r="L98" s="207" t="s">
        <v>1267</v>
      </c>
      <c r="M98" s="196" t="s">
        <v>1504</v>
      </c>
      <c r="N98" s="206" t="s">
        <v>1505</v>
      </c>
    </row>
    <row r="99" spans="1:14" ht="18.75" x14ac:dyDescent="0.3">
      <c r="A99" s="401" t="s">
        <v>229</v>
      </c>
      <c r="B99" s="402" t="s">
        <v>1506</v>
      </c>
      <c r="C99" s="408" t="s">
        <v>1507</v>
      </c>
      <c r="D99" s="409" t="str">
        <f t="shared" si="6"/>
        <v>นายสมศักดิ์  กู้เกียรติกำธร</v>
      </c>
      <c r="E99" s="411">
        <v>3720200164188</v>
      </c>
      <c r="F99" s="406" t="s">
        <v>1461</v>
      </c>
      <c r="G99" s="406" t="s">
        <v>1508</v>
      </c>
      <c r="H99" s="196">
        <v>258</v>
      </c>
      <c r="I99" s="196">
        <v>10</v>
      </c>
      <c r="J99" s="196" t="s">
        <v>1509</v>
      </c>
      <c r="K99" s="196" t="s">
        <v>1509</v>
      </c>
      <c r="L99" s="207" t="s">
        <v>155</v>
      </c>
      <c r="M99" s="196" t="s">
        <v>1510</v>
      </c>
      <c r="N99" s="206" t="s">
        <v>1511</v>
      </c>
    </row>
    <row r="100" spans="1:14" ht="18.75" x14ac:dyDescent="0.3">
      <c r="A100" s="401" t="s">
        <v>231</v>
      </c>
      <c r="B100" s="402" t="s">
        <v>1512</v>
      </c>
      <c r="C100" s="408" t="s">
        <v>1513</v>
      </c>
      <c r="D100" s="586" t="str">
        <f t="shared" si="6"/>
        <v>นางกัลยา  สกุลมีฤทธิ์</v>
      </c>
      <c r="E100" s="411">
        <v>3720101020790</v>
      </c>
      <c r="F100" s="406" t="s">
        <v>1461</v>
      </c>
      <c r="G100" s="406" t="s">
        <v>1514</v>
      </c>
      <c r="H100" s="196" t="s">
        <v>1515</v>
      </c>
      <c r="I100" s="196">
        <v>2</v>
      </c>
      <c r="J100" s="196" t="s">
        <v>694</v>
      </c>
      <c r="K100" s="196" t="s">
        <v>694</v>
      </c>
      <c r="L100" s="207" t="s">
        <v>155</v>
      </c>
      <c r="M100" s="196" t="s">
        <v>1516</v>
      </c>
      <c r="N100" s="206" t="s">
        <v>1517</v>
      </c>
    </row>
    <row r="101" spans="1:14" ht="18.75" x14ac:dyDescent="0.3">
      <c r="A101" s="401" t="s">
        <v>233</v>
      </c>
      <c r="B101" s="402" t="s">
        <v>1518</v>
      </c>
      <c r="C101" s="408" t="s">
        <v>1519</v>
      </c>
      <c r="D101" s="409" t="str">
        <f t="shared" si="6"/>
        <v>นายอภิชัย  ขวัญมาลัย</v>
      </c>
      <c r="E101" s="411">
        <v>1860200015622</v>
      </c>
      <c r="F101" s="406" t="s">
        <v>1430</v>
      </c>
      <c r="G101" s="406" t="s">
        <v>1514</v>
      </c>
      <c r="H101" s="196">
        <v>44</v>
      </c>
      <c r="I101" s="196">
        <v>4</v>
      </c>
      <c r="J101" s="196" t="s">
        <v>1520</v>
      </c>
      <c r="K101" s="196" t="s">
        <v>694</v>
      </c>
      <c r="L101" s="207" t="s">
        <v>155</v>
      </c>
      <c r="M101" s="196" t="s">
        <v>1521</v>
      </c>
      <c r="N101" s="206" t="s">
        <v>1522</v>
      </c>
    </row>
    <row r="102" spans="1:14" ht="18.75" x14ac:dyDescent="0.3">
      <c r="A102" s="414" t="s">
        <v>235</v>
      </c>
      <c r="B102" s="415" t="s">
        <v>1523</v>
      </c>
      <c r="C102" s="416" t="s">
        <v>1524</v>
      </c>
      <c r="D102" s="417" t="str">
        <f t="shared" si="6"/>
        <v>นางวรรณา  สว่างศรี</v>
      </c>
      <c r="E102" s="418">
        <v>3720800449558</v>
      </c>
      <c r="F102" s="419" t="s">
        <v>1423</v>
      </c>
      <c r="G102" s="419" t="s">
        <v>1525</v>
      </c>
      <c r="H102" s="208" t="s">
        <v>1526</v>
      </c>
      <c r="I102" s="208">
        <v>2</v>
      </c>
      <c r="J102" s="208" t="s">
        <v>694</v>
      </c>
      <c r="K102" s="208" t="s">
        <v>694</v>
      </c>
      <c r="L102" s="209" t="s">
        <v>155</v>
      </c>
      <c r="M102" s="208" t="s">
        <v>1527</v>
      </c>
      <c r="N102" s="208" t="s">
        <v>563</v>
      </c>
    </row>
    <row r="105" spans="1:14" ht="18.75" x14ac:dyDescent="0.3">
      <c r="A105" s="797" t="s">
        <v>1351</v>
      </c>
      <c r="B105" s="797"/>
      <c r="C105" s="797"/>
      <c r="D105" s="797"/>
      <c r="E105" s="797"/>
      <c r="F105" s="797"/>
      <c r="G105" s="797"/>
      <c r="H105" s="797"/>
      <c r="I105" s="797"/>
      <c r="J105" s="797"/>
      <c r="K105" s="797"/>
      <c r="L105" s="797"/>
      <c r="M105" s="797"/>
      <c r="N105" s="797"/>
    </row>
    <row r="106" spans="1:14" ht="18.75" x14ac:dyDescent="0.3">
      <c r="A106" s="797" t="s">
        <v>1352</v>
      </c>
      <c r="B106" s="797"/>
      <c r="C106" s="797"/>
      <c r="D106" s="797"/>
      <c r="E106" s="797"/>
      <c r="F106" s="797"/>
      <c r="G106" s="797"/>
      <c r="H106" s="797"/>
      <c r="I106" s="797"/>
      <c r="J106" s="797"/>
      <c r="K106" s="797"/>
      <c r="L106" s="797"/>
      <c r="M106" s="797"/>
      <c r="N106" s="797"/>
    </row>
    <row r="107" spans="1:14" ht="18.75" x14ac:dyDescent="0.3">
      <c r="A107" s="805" t="s">
        <v>28</v>
      </c>
      <c r="B107" s="805"/>
      <c r="C107" s="805"/>
      <c r="D107" s="805"/>
      <c r="E107" s="805"/>
      <c r="F107" s="805"/>
      <c r="G107" s="805"/>
      <c r="H107" s="805"/>
      <c r="I107" s="805"/>
      <c r="J107" s="805"/>
      <c r="K107" s="805"/>
      <c r="L107" s="805"/>
      <c r="M107" s="805"/>
      <c r="N107" s="805"/>
    </row>
    <row r="108" spans="1:14" ht="18.75" x14ac:dyDescent="0.3">
      <c r="A108" s="806" t="s">
        <v>38</v>
      </c>
      <c r="B108" s="806"/>
      <c r="C108" s="398"/>
      <c r="D108" s="398"/>
      <c r="E108" s="422"/>
      <c r="F108" s="398"/>
      <c r="G108" s="399"/>
      <c r="H108" s="354"/>
      <c r="I108" s="354"/>
      <c r="J108" s="354"/>
      <c r="K108" s="354"/>
      <c r="L108" s="354"/>
      <c r="M108" s="469"/>
      <c r="N108" s="469"/>
    </row>
    <row r="109" spans="1:14" ht="18.75" x14ac:dyDescent="0.3">
      <c r="A109" s="808" t="s">
        <v>0</v>
      </c>
      <c r="B109" s="809" t="s">
        <v>1419</v>
      </c>
      <c r="C109" s="810"/>
      <c r="D109" s="420"/>
      <c r="E109" s="819" t="s">
        <v>1420</v>
      </c>
      <c r="F109" s="817" t="s">
        <v>30</v>
      </c>
      <c r="G109" s="817" t="s">
        <v>33</v>
      </c>
      <c r="H109" s="818" t="s">
        <v>552</v>
      </c>
      <c r="I109" s="818"/>
      <c r="J109" s="818"/>
      <c r="K109" s="818"/>
      <c r="L109" s="818"/>
      <c r="M109" s="817" t="s">
        <v>553</v>
      </c>
      <c r="N109" s="817" t="s">
        <v>554</v>
      </c>
    </row>
    <row r="110" spans="1:14" ht="18.75" x14ac:dyDescent="0.3">
      <c r="A110" s="808"/>
      <c r="B110" s="811"/>
      <c r="C110" s="812"/>
      <c r="D110" s="421"/>
      <c r="E110" s="820"/>
      <c r="F110" s="817"/>
      <c r="G110" s="817"/>
      <c r="H110" s="4" t="s">
        <v>555</v>
      </c>
      <c r="I110" s="4" t="s">
        <v>556</v>
      </c>
      <c r="J110" s="4" t="s">
        <v>557</v>
      </c>
      <c r="K110" s="4" t="s">
        <v>558</v>
      </c>
      <c r="L110" s="4" t="s">
        <v>559</v>
      </c>
      <c r="M110" s="817"/>
      <c r="N110" s="817"/>
    </row>
    <row r="111" spans="1:14" ht="18.75" x14ac:dyDescent="0.3">
      <c r="A111" s="424">
        <v>1</v>
      </c>
      <c r="B111" s="470" t="s">
        <v>1565</v>
      </c>
      <c r="C111" s="471" t="s">
        <v>1566</v>
      </c>
      <c r="D111" s="404" t="str">
        <f>B111&amp;"  "&amp;C111</f>
        <v>นางสาวเกศรินทร์  คำยันต์</v>
      </c>
      <c r="E111" s="472">
        <v>1550900043893</v>
      </c>
      <c r="F111" s="406" t="s">
        <v>1567</v>
      </c>
      <c r="G111" s="471" t="s">
        <v>544</v>
      </c>
      <c r="H111" s="190">
        <v>373</v>
      </c>
      <c r="I111" s="190">
        <v>5</v>
      </c>
      <c r="J111" s="190" t="s">
        <v>1568</v>
      </c>
      <c r="K111" s="190" t="s">
        <v>1568</v>
      </c>
      <c r="L111" s="190" t="s">
        <v>1569</v>
      </c>
      <c r="M111" s="452" t="s">
        <v>1570</v>
      </c>
      <c r="N111" s="473" t="s">
        <v>1571</v>
      </c>
    </row>
    <row r="112" spans="1:14" ht="18.75" x14ac:dyDescent="0.3">
      <c r="A112" s="401">
        <f t="shared" ref="A112:A117" si="7">A111+1</f>
        <v>2</v>
      </c>
      <c r="B112" s="474" t="s">
        <v>1572</v>
      </c>
      <c r="C112" s="475" t="s">
        <v>1573</v>
      </c>
      <c r="D112" s="404" t="str">
        <f t="shared" ref="D112:D118" si="8">B112&amp;"  "&amp;C112</f>
        <v>นางสาววันวิสาข์  แก้วบวร</v>
      </c>
      <c r="E112" s="476">
        <v>1150600059437</v>
      </c>
      <c r="F112" s="406" t="s">
        <v>1567</v>
      </c>
      <c r="G112" s="475" t="s">
        <v>545</v>
      </c>
      <c r="H112" s="196">
        <v>12</v>
      </c>
      <c r="I112" s="196">
        <v>4</v>
      </c>
      <c r="J112" s="196" t="s">
        <v>1574</v>
      </c>
      <c r="K112" s="196" t="s">
        <v>747</v>
      </c>
      <c r="L112" s="196" t="s">
        <v>157</v>
      </c>
      <c r="M112" s="203" t="s">
        <v>1575</v>
      </c>
      <c r="N112" s="458" t="s">
        <v>1576</v>
      </c>
    </row>
    <row r="113" spans="1:14" ht="18.75" x14ac:dyDescent="0.3">
      <c r="A113" s="401">
        <f t="shared" si="7"/>
        <v>3</v>
      </c>
      <c r="B113" s="474" t="s">
        <v>1577</v>
      </c>
      <c r="C113" s="475" t="s">
        <v>1578</v>
      </c>
      <c r="D113" s="404" t="str">
        <f t="shared" si="8"/>
        <v>นางสาวเบ็ญจวรรณ  ถาแก้ว</v>
      </c>
      <c r="E113" s="476">
        <v>1529900278457</v>
      </c>
      <c r="F113" s="406" t="s">
        <v>1567</v>
      </c>
      <c r="G113" s="475" t="s">
        <v>545</v>
      </c>
      <c r="H113" s="196">
        <v>185</v>
      </c>
      <c r="I113" s="196">
        <v>2</v>
      </c>
      <c r="J113" s="196" t="s">
        <v>1579</v>
      </c>
      <c r="K113" s="196" t="s">
        <v>1580</v>
      </c>
      <c r="L113" s="196" t="s">
        <v>1581</v>
      </c>
      <c r="M113" s="203" t="s">
        <v>1582</v>
      </c>
      <c r="N113" s="458" t="s">
        <v>1583</v>
      </c>
    </row>
    <row r="114" spans="1:14" ht="18.75" x14ac:dyDescent="0.3">
      <c r="A114" s="401">
        <f t="shared" si="7"/>
        <v>4</v>
      </c>
      <c r="B114" s="474" t="s">
        <v>1584</v>
      </c>
      <c r="C114" s="475" t="s">
        <v>1585</v>
      </c>
      <c r="D114" s="404" t="str">
        <f t="shared" si="8"/>
        <v>นางสาวโชติกา  กิตติวีระ</v>
      </c>
      <c r="E114" s="476">
        <v>1501200003041</v>
      </c>
      <c r="F114" s="406" t="s">
        <v>1567</v>
      </c>
      <c r="G114" s="475" t="s">
        <v>546</v>
      </c>
      <c r="H114" s="196">
        <v>20</v>
      </c>
      <c r="I114" s="196">
        <v>3</v>
      </c>
      <c r="J114" s="196" t="s">
        <v>1586</v>
      </c>
      <c r="K114" s="196" t="s">
        <v>1587</v>
      </c>
      <c r="L114" s="196" t="s">
        <v>909</v>
      </c>
      <c r="M114" s="203" t="s">
        <v>1588</v>
      </c>
      <c r="N114" s="458" t="s">
        <v>1589</v>
      </c>
    </row>
    <row r="115" spans="1:14" ht="18.75" x14ac:dyDescent="0.3">
      <c r="A115" s="401">
        <f t="shared" si="7"/>
        <v>5</v>
      </c>
      <c r="B115" s="474" t="s">
        <v>1590</v>
      </c>
      <c r="C115" s="475" t="s">
        <v>1591</v>
      </c>
      <c r="D115" s="587" t="str">
        <f t="shared" si="8"/>
        <v>นางสาวจารุนันท์  สุคันธมาลย์</v>
      </c>
      <c r="E115" s="476" t="s">
        <v>1592</v>
      </c>
      <c r="F115" s="406" t="s">
        <v>1567</v>
      </c>
      <c r="G115" s="475" t="s">
        <v>1053</v>
      </c>
      <c r="H115" s="477" t="s">
        <v>1593</v>
      </c>
      <c r="I115" s="477">
        <v>1</v>
      </c>
      <c r="J115" s="477" t="s">
        <v>1594</v>
      </c>
      <c r="K115" s="477" t="s">
        <v>425</v>
      </c>
      <c r="L115" s="477" t="s">
        <v>1595</v>
      </c>
      <c r="M115" s="478" t="s">
        <v>1596</v>
      </c>
      <c r="N115" s="458" t="s">
        <v>1597</v>
      </c>
    </row>
    <row r="116" spans="1:14" ht="18.75" x14ac:dyDescent="0.3">
      <c r="A116" s="401">
        <f t="shared" si="7"/>
        <v>6</v>
      </c>
      <c r="B116" s="474" t="s">
        <v>1598</v>
      </c>
      <c r="C116" s="475" t="s">
        <v>1599</v>
      </c>
      <c r="D116" s="404" t="str">
        <f t="shared" si="8"/>
        <v>นางสมพร  เที่ยงแท้อนุกูล</v>
      </c>
      <c r="E116" s="476" t="s">
        <v>1600</v>
      </c>
      <c r="F116" s="406" t="s">
        <v>1423</v>
      </c>
      <c r="G116" s="475" t="s">
        <v>548</v>
      </c>
      <c r="H116" s="196" t="s">
        <v>1601</v>
      </c>
      <c r="I116" s="196">
        <v>5</v>
      </c>
      <c r="J116" s="196" t="s">
        <v>746</v>
      </c>
      <c r="K116" s="196" t="s">
        <v>1023</v>
      </c>
      <c r="L116" s="196" t="s">
        <v>157</v>
      </c>
      <c r="M116" s="479" t="s">
        <v>1602</v>
      </c>
      <c r="N116" s="203"/>
    </row>
    <row r="117" spans="1:14" ht="18.75" x14ac:dyDescent="0.3">
      <c r="A117" s="401">
        <f t="shared" si="7"/>
        <v>7</v>
      </c>
      <c r="B117" s="474" t="s">
        <v>1603</v>
      </c>
      <c r="C117" s="475" t="s">
        <v>1604</v>
      </c>
      <c r="D117" s="587" t="str">
        <f t="shared" si="8"/>
        <v>นายปกรณ์เกียรติ  หาญกาย</v>
      </c>
      <c r="E117" s="476">
        <v>3640800281194</v>
      </c>
      <c r="F117" s="406" t="s">
        <v>1567</v>
      </c>
      <c r="G117" s="475" t="s">
        <v>550</v>
      </c>
      <c r="H117" s="190">
        <v>22</v>
      </c>
      <c r="I117" s="190">
        <v>6</v>
      </c>
      <c r="J117" s="190" t="s">
        <v>1605</v>
      </c>
      <c r="K117" s="190" t="s">
        <v>1606</v>
      </c>
      <c r="L117" s="190" t="s">
        <v>1607</v>
      </c>
      <c r="M117" s="452" t="s">
        <v>1608</v>
      </c>
      <c r="N117" s="458" t="s">
        <v>1609</v>
      </c>
    </row>
    <row r="118" spans="1:14" ht="18.75" x14ac:dyDescent="0.3">
      <c r="A118" s="414">
        <v>8</v>
      </c>
      <c r="B118" s="480" t="s">
        <v>1610</v>
      </c>
      <c r="C118" s="481" t="s">
        <v>1611</v>
      </c>
      <c r="D118" s="588" t="str">
        <f t="shared" si="8"/>
        <v>นายรุ่งโรจน์  ดวงนาม</v>
      </c>
      <c r="E118" s="482">
        <v>3120200161125</v>
      </c>
      <c r="F118" s="419" t="s">
        <v>1567</v>
      </c>
      <c r="G118" s="481" t="s">
        <v>547</v>
      </c>
      <c r="H118" s="249" t="s">
        <v>1219</v>
      </c>
      <c r="I118" s="208" t="s">
        <v>768</v>
      </c>
      <c r="J118" s="208" t="s">
        <v>1220</v>
      </c>
      <c r="K118" s="208" t="s">
        <v>425</v>
      </c>
      <c r="L118" s="208" t="s">
        <v>157</v>
      </c>
      <c r="M118" s="483" t="s">
        <v>1612</v>
      </c>
      <c r="N118" s="483" t="s">
        <v>1613</v>
      </c>
    </row>
  </sheetData>
  <mergeCells count="65">
    <mergeCell ref="H109:L109"/>
    <mergeCell ref="M109:M110"/>
    <mergeCell ref="N109:N110"/>
    <mergeCell ref="A108:B108"/>
    <mergeCell ref="A109:A110"/>
    <mergeCell ref="B109:C110"/>
    <mergeCell ref="E109:E110"/>
    <mergeCell ref="F109:F110"/>
    <mergeCell ref="G109:G110"/>
    <mergeCell ref="A107:N107"/>
    <mergeCell ref="K70:K71"/>
    <mergeCell ref="L70:L71"/>
    <mergeCell ref="A81:N81"/>
    <mergeCell ref="A82:D82"/>
    <mergeCell ref="A83:A84"/>
    <mergeCell ref="B83:C84"/>
    <mergeCell ref="D83:D84"/>
    <mergeCell ref="E83:E84"/>
    <mergeCell ref="F83:F84"/>
    <mergeCell ref="G83:G84"/>
    <mergeCell ref="H83:L83"/>
    <mergeCell ref="M83:M84"/>
    <mergeCell ref="N83:N84"/>
    <mergeCell ref="A105:N105"/>
    <mergeCell ref="A106:N106"/>
    <mergeCell ref="A67:L67"/>
    <mergeCell ref="A68:L68"/>
    <mergeCell ref="A69:L69"/>
    <mergeCell ref="A70:A71"/>
    <mergeCell ref="B70:B71"/>
    <mergeCell ref="C70:C71"/>
    <mergeCell ref="D70:D71"/>
    <mergeCell ref="E70:E71"/>
    <mergeCell ref="F70:J70"/>
    <mergeCell ref="A42:L42"/>
    <mergeCell ref="A43:A44"/>
    <mergeCell ref="B43:B44"/>
    <mergeCell ref="C43:C44"/>
    <mergeCell ref="D43:D44"/>
    <mergeCell ref="E43:E44"/>
    <mergeCell ref="F43:J43"/>
    <mergeCell ref="K43:K44"/>
    <mergeCell ref="L43:L44"/>
    <mergeCell ref="F16:J16"/>
    <mergeCell ref="K16:K17"/>
    <mergeCell ref="L16:L17"/>
    <mergeCell ref="A40:L40"/>
    <mergeCell ref="A41:L41"/>
    <mergeCell ref="A16:A17"/>
    <mergeCell ref="B16:B17"/>
    <mergeCell ref="C16:C17"/>
    <mergeCell ref="D16:D17"/>
    <mergeCell ref="E16:E17"/>
    <mergeCell ref="A1:N1"/>
    <mergeCell ref="A2:N2"/>
    <mergeCell ref="A3:N3"/>
    <mergeCell ref="A4:B4"/>
    <mergeCell ref="A5:A6"/>
    <mergeCell ref="B5:C6"/>
    <mergeCell ref="E5:E6"/>
    <mergeCell ref="F5:F6"/>
    <mergeCell ref="G5:G6"/>
    <mergeCell ref="H5:L5"/>
    <mergeCell ref="M5:M6"/>
    <mergeCell ref="N5:N6"/>
  </mergeCells>
  <hyperlinks>
    <hyperlink ref="L77" r:id="rId1"/>
    <hyperlink ref="L19" r:id="rId2"/>
    <hyperlink ref="L24" r:id="rId3"/>
    <hyperlink ref="L31" r:id="rId4"/>
    <hyperlink ref="L30" r:id="rId5"/>
    <hyperlink ref="L27" r:id="rId6"/>
    <hyperlink ref="L60" r:id="rId7"/>
    <hyperlink ref="L20" r:id="rId8"/>
    <hyperlink ref="L23" r:id="rId9"/>
    <hyperlink ref="L25" r:id="rId10"/>
    <hyperlink ref="L28" r:id="rId11"/>
    <hyperlink ref="L29" r:id="rId12"/>
    <hyperlink ref="L32" r:id="rId13"/>
    <hyperlink ref="L34" r:id="rId14"/>
    <hyperlink ref="L35" r:id="rId15"/>
    <hyperlink ref="L36" r:id="rId16"/>
    <hyperlink ref="L73" r:id="rId17"/>
    <hyperlink ref="L76" r:id="rId18"/>
    <hyperlink ref="L78" r:id="rId19"/>
    <hyperlink ref="L46" r:id="rId20"/>
    <hyperlink ref="L47" r:id="rId21"/>
    <hyperlink ref="L48" r:id="rId22"/>
    <hyperlink ref="L51" r:id="rId23"/>
    <hyperlink ref="L52" r:id="rId24"/>
    <hyperlink ref="L53" r:id="rId25"/>
    <hyperlink ref="L54" r:id="rId26"/>
    <hyperlink ref="L55" r:id="rId27"/>
    <hyperlink ref="L56" r:id="rId28"/>
    <hyperlink ref="L58" r:id="rId29"/>
    <hyperlink ref="L59" r:id="rId30"/>
    <hyperlink ref="L61" r:id="rId31"/>
    <hyperlink ref="L62" r:id="rId32"/>
    <hyperlink ref="L57" r:id="rId33"/>
    <hyperlink ref="N13" r:id="rId34"/>
    <hyperlink ref="N12" r:id="rId35"/>
    <hyperlink ref="N7" r:id="rId36"/>
    <hyperlink ref="N9" r:id="rId37"/>
    <hyperlink ref="N11" r:id="rId38"/>
    <hyperlink ref="N14" r:id="rId39"/>
    <hyperlink ref="N8" r:id="rId40"/>
    <hyperlink ref="N10" r:id="rId41"/>
    <hyperlink ref="N96" r:id="rId42"/>
    <hyperlink ref="N85" r:id="rId43"/>
    <hyperlink ref="N86" r:id="rId44"/>
    <hyperlink ref="N87" r:id="rId45"/>
    <hyperlink ref="N88" r:id="rId46"/>
    <hyperlink ref="N91" r:id="rId47"/>
    <hyperlink ref="N89" r:id="rId48"/>
    <hyperlink ref="N90" r:id="rId49"/>
    <hyperlink ref="N94" r:id="rId50"/>
    <hyperlink ref="N95" r:id="rId51"/>
    <hyperlink ref="N97" r:id="rId52"/>
    <hyperlink ref="N98" r:id="rId53"/>
    <hyperlink ref="N99" r:id="rId54"/>
    <hyperlink ref="N100" r:id="rId55"/>
    <hyperlink ref="N101" r:id="rId56"/>
    <hyperlink ref="N112" r:id="rId57"/>
    <hyperlink ref="N111" r:id="rId58"/>
    <hyperlink ref="N114" r:id="rId59"/>
    <hyperlink ref="N113" r:id="rId60"/>
    <hyperlink ref="N115" r:id="rId61"/>
    <hyperlink ref="N117" r:id="rId62"/>
    <hyperlink ref="N93" r:id="rId63"/>
  </hyperlinks>
  <pageMargins left="0.7" right="0.7" top="0.75" bottom="0.75" header="0.3" footer="0.3"/>
  <pageSetup paperSize="9" orientation="portrait" horizontalDpi="0" verticalDpi="0" r:id="rId64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6"/>
  <sheetViews>
    <sheetView topLeftCell="A58" workbookViewId="0">
      <selection activeCell="C76" sqref="C76"/>
    </sheetView>
  </sheetViews>
  <sheetFormatPr defaultRowHeight="20.25" x14ac:dyDescent="0.3"/>
  <cols>
    <col min="1" max="1" width="4.125" style="226" bestFit="1" customWidth="1"/>
    <col min="2" max="2" width="32.5" style="388" bestFit="1" customWidth="1"/>
    <col min="3" max="3" width="18.5" style="19" bestFit="1" customWidth="1"/>
    <col min="4" max="4" width="20.25" style="19" bestFit="1" customWidth="1"/>
    <col min="5" max="251" width="9" style="226"/>
    <col min="252" max="252" width="3.875" style="226" customWidth="1"/>
    <col min="253" max="253" width="30.125" style="226" customWidth="1"/>
    <col min="254" max="254" width="36" style="226" customWidth="1"/>
    <col min="255" max="255" width="22.75" style="226" customWidth="1"/>
    <col min="256" max="256" width="12.375" style="226" customWidth="1"/>
    <col min="257" max="507" width="9" style="226"/>
    <col min="508" max="508" width="3.875" style="226" customWidth="1"/>
    <col min="509" max="509" width="30.125" style="226" customWidth="1"/>
    <col min="510" max="510" width="36" style="226" customWidth="1"/>
    <col min="511" max="511" width="22.75" style="226" customWidth="1"/>
    <col min="512" max="512" width="12.375" style="226" customWidth="1"/>
    <col min="513" max="763" width="9" style="226"/>
    <col min="764" max="764" width="3.875" style="226" customWidth="1"/>
    <col min="765" max="765" width="30.125" style="226" customWidth="1"/>
    <col min="766" max="766" width="36" style="226" customWidth="1"/>
    <col min="767" max="767" width="22.75" style="226" customWidth="1"/>
    <col min="768" max="768" width="12.375" style="226" customWidth="1"/>
    <col min="769" max="1019" width="9" style="226"/>
    <col min="1020" max="1020" width="3.875" style="226" customWidth="1"/>
    <col min="1021" max="1021" width="30.125" style="226" customWidth="1"/>
    <col min="1022" max="1022" width="36" style="226" customWidth="1"/>
    <col min="1023" max="1023" width="22.75" style="226" customWidth="1"/>
    <col min="1024" max="1024" width="12.375" style="226" customWidth="1"/>
    <col min="1025" max="1275" width="9" style="226"/>
    <col min="1276" max="1276" width="3.875" style="226" customWidth="1"/>
    <col min="1277" max="1277" width="30.125" style="226" customWidth="1"/>
    <col min="1278" max="1278" width="36" style="226" customWidth="1"/>
    <col min="1279" max="1279" width="22.75" style="226" customWidth="1"/>
    <col min="1280" max="1280" width="12.375" style="226" customWidth="1"/>
    <col min="1281" max="1531" width="9" style="226"/>
    <col min="1532" max="1532" width="3.875" style="226" customWidth="1"/>
    <col min="1533" max="1533" width="30.125" style="226" customWidth="1"/>
    <col min="1534" max="1534" width="36" style="226" customWidth="1"/>
    <col min="1535" max="1535" width="22.75" style="226" customWidth="1"/>
    <col min="1536" max="1536" width="12.375" style="226" customWidth="1"/>
    <col min="1537" max="1787" width="9" style="226"/>
    <col min="1788" max="1788" width="3.875" style="226" customWidth="1"/>
    <col min="1789" max="1789" width="30.125" style="226" customWidth="1"/>
    <col min="1790" max="1790" width="36" style="226" customWidth="1"/>
    <col min="1791" max="1791" width="22.75" style="226" customWidth="1"/>
    <col min="1792" max="1792" width="12.375" style="226" customWidth="1"/>
    <col min="1793" max="2043" width="9" style="226"/>
    <col min="2044" max="2044" width="3.875" style="226" customWidth="1"/>
    <col min="2045" max="2045" width="30.125" style="226" customWidth="1"/>
    <col min="2046" max="2046" width="36" style="226" customWidth="1"/>
    <col min="2047" max="2047" width="22.75" style="226" customWidth="1"/>
    <col min="2048" max="2048" width="12.375" style="226" customWidth="1"/>
    <col min="2049" max="2299" width="9" style="226"/>
    <col min="2300" max="2300" width="3.875" style="226" customWidth="1"/>
    <col min="2301" max="2301" width="30.125" style="226" customWidth="1"/>
    <col min="2302" max="2302" width="36" style="226" customWidth="1"/>
    <col min="2303" max="2303" width="22.75" style="226" customWidth="1"/>
    <col min="2304" max="2304" width="12.375" style="226" customWidth="1"/>
    <col min="2305" max="2555" width="9" style="226"/>
    <col min="2556" max="2556" width="3.875" style="226" customWidth="1"/>
    <col min="2557" max="2557" width="30.125" style="226" customWidth="1"/>
    <col min="2558" max="2558" width="36" style="226" customWidth="1"/>
    <col min="2559" max="2559" width="22.75" style="226" customWidth="1"/>
    <col min="2560" max="2560" width="12.375" style="226" customWidth="1"/>
    <col min="2561" max="2811" width="9" style="226"/>
    <col min="2812" max="2812" width="3.875" style="226" customWidth="1"/>
    <col min="2813" max="2813" width="30.125" style="226" customWidth="1"/>
    <col min="2814" max="2814" width="36" style="226" customWidth="1"/>
    <col min="2815" max="2815" width="22.75" style="226" customWidth="1"/>
    <col min="2816" max="2816" width="12.375" style="226" customWidth="1"/>
    <col min="2817" max="3067" width="9" style="226"/>
    <col min="3068" max="3068" width="3.875" style="226" customWidth="1"/>
    <col min="3069" max="3069" width="30.125" style="226" customWidth="1"/>
    <col min="3070" max="3070" width="36" style="226" customWidth="1"/>
    <col min="3071" max="3071" width="22.75" style="226" customWidth="1"/>
    <col min="3072" max="3072" width="12.375" style="226" customWidth="1"/>
    <col min="3073" max="3323" width="9" style="226"/>
    <col min="3324" max="3324" width="3.875" style="226" customWidth="1"/>
    <col min="3325" max="3325" width="30.125" style="226" customWidth="1"/>
    <col min="3326" max="3326" width="36" style="226" customWidth="1"/>
    <col min="3327" max="3327" width="22.75" style="226" customWidth="1"/>
    <col min="3328" max="3328" width="12.375" style="226" customWidth="1"/>
    <col min="3329" max="3579" width="9" style="226"/>
    <col min="3580" max="3580" width="3.875" style="226" customWidth="1"/>
    <col min="3581" max="3581" width="30.125" style="226" customWidth="1"/>
    <col min="3582" max="3582" width="36" style="226" customWidth="1"/>
    <col min="3583" max="3583" width="22.75" style="226" customWidth="1"/>
    <col min="3584" max="3584" width="12.375" style="226" customWidth="1"/>
    <col min="3585" max="3835" width="9" style="226"/>
    <col min="3836" max="3836" width="3.875" style="226" customWidth="1"/>
    <col min="3837" max="3837" width="30.125" style="226" customWidth="1"/>
    <col min="3838" max="3838" width="36" style="226" customWidth="1"/>
    <col min="3839" max="3839" width="22.75" style="226" customWidth="1"/>
    <col min="3840" max="3840" width="12.375" style="226" customWidth="1"/>
    <col min="3841" max="4091" width="9" style="226"/>
    <col min="4092" max="4092" width="3.875" style="226" customWidth="1"/>
    <col min="4093" max="4093" width="30.125" style="226" customWidth="1"/>
    <col min="4094" max="4094" width="36" style="226" customWidth="1"/>
    <col min="4095" max="4095" width="22.75" style="226" customWidth="1"/>
    <col min="4096" max="4096" width="12.375" style="226" customWidth="1"/>
    <col min="4097" max="4347" width="9" style="226"/>
    <col min="4348" max="4348" width="3.875" style="226" customWidth="1"/>
    <col min="4349" max="4349" width="30.125" style="226" customWidth="1"/>
    <col min="4350" max="4350" width="36" style="226" customWidth="1"/>
    <col min="4351" max="4351" width="22.75" style="226" customWidth="1"/>
    <col min="4352" max="4352" width="12.375" style="226" customWidth="1"/>
    <col min="4353" max="4603" width="9" style="226"/>
    <col min="4604" max="4604" width="3.875" style="226" customWidth="1"/>
    <col min="4605" max="4605" width="30.125" style="226" customWidth="1"/>
    <col min="4606" max="4606" width="36" style="226" customWidth="1"/>
    <col min="4607" max="4607" width="22.75" style="226" customWidth="1"/>
    <col min="4608" max="4608" width="12.375" style="226" customWidth="1"/>
    <col min="4609" max="4859" width="9" style="226"/>
    <col min="4860" max="4860" width="3.875" style="226" customWidth="1"/>
    <col min="4861" max="4861" width="30.125" style="226" customWidth="1"/>
    <col min="4862" max="4862" width="36" style="226" customWidth="1"/>
    <col min="4863" max="4863" width="22.75" style="226" customWidth="1"/>
    <col min="4864" max="4864" width="12.375" style="226" customWidth="1"/>
    <col min="4865" max="5115" width="9" style="226"/>
    <col min="5116" max="5116" width="3.875" style="226" customWidth="1"/>
    <col min="5117" max="5117" width="30.125" style="226" customWidth="1"/>
    <col min="5118" max="5118" width="36" style="226" customWidth="1"/>
    <col min="5119" max="5119" width="22.75" style="226" customWidth="1"/>
    <col min="5120" max="5120" width="12.375" style="226" customWidth="1"/>
    <col min="5121" max="5371" width="9" style="226"/>
    <col min="5372" max="5372" width="3.875" style="226" customWidth="1"/>
    <col min="5373" max="5373" width="30.125" style="226" customWidth="1"/>
    <col min="5374" max="5374" width="36" style="226" customWidth="1"/>
    <col min="5375" max="5375" width="22.75" style="226" customWidth="1"/>
    <col min="5376" max="5376" width="12.375" style="226" customWidth="1"/>
    <col min="5377" max="5627" width="9" style="226"/>
    <col min="5628" max="5628" width="3.875" style="226" customWidth="1"/>
    <col min="5629" max="5629" width="30.125" style="226" customWidth="1"/>
    <col min="5630" max="5630" width="36" style="226" customWidth="1"/>
    <col min="5631" max="5631" width="22.75" style="226" customWidth="1"/>
    <col min="5632" max="5632" width="12.375" style="226" customWidth="1"/>
    <col min="5633" max="5883" width="9" style="226"/>
    <col min="5884" max="5884" width="3.875" style="226" customWidth="1"/>
    <col min="5885" max="5885" width="30.125" style="226" customWidth="1"/>
    <col min="5886" max="5886" width="36" style="226" customWidth="1"/>
    <col min="5887" max="5887" width="22.75" style="226" customWidth="1"/>
    <col min="5888" max="5888" width="12.375" style="226" customWidth="1"/>
    <col min="5889" max="6139" width="9" style="226"/>
    <col min="6140" max="6140" width="3.875" style="226" customWidth="1"/>
    <col min="6141" max="6141" width="30.125" style="226" customWidth="1"/>
    <col min="6142" max="6142" width="36" style="226" customWidth="1"/>
    <col min="6143" max="6143" width="22.75" style="226" customWidth="1"/>
    <col min="6144" max="6144" width="12.375" style="226" customWidth="1"/>
    <col min="6145" max="6395" width="9" style="226"/>
    <col min="6396" max="6396" width="3.875" style="226" customWidth="1"/>
    <col min="6397" max="6397" width="30.125" style="226" customWidth="1"/>
    <col min="6398" max="6398" width="36" style="226" customWidth="1"/>
    <col min="6399" max="6399" width="22.75" style="226" customWidth="1"/>
    <col min="6400" max="6400" width="12.375" style="226" customWidth="1"/>
    <col min="6401" max="6651" width="9" style="226"/>
    <col min="6652" max="6652" width="3.875" style="226" customWidth="1"/>
    <col min="6653" max="6653" width="30.125" style="226" customWidth="1"/>
    <col min="6654" max="6654" width="36" style="226" customWidth="1"/>
    <col min="6655" max="6655" width="22.75" style="226" customWidth="1"/>
    <col min="6656" max="6656" width="12.375" style="226" customWidth="1"/>
    <col min="6657" max="6907" width="9" style="226"/>
    <col min="6908" max="6908" width="3.875" style="226" customWidth="1"/>
    <col min="6909" max="6909" width="30.125" style="226" customWidth="1"/>
    <col min="6910" max="6910" width="36" style="226" customWidth="1"/>
    <col min="6911" max="6911" width="22.75" style="226" customWidth="1"/>
    <col min="6912" max="6912" width="12.375" style="226" customWidth="1"/>
    <col min="6913" max="7163" width="9" style="226"/>
    <col min="7164" max="7164" width="3.875" style="226" customWidth="1"/>
    <col min="7165" max="7165" width="30.125" style="226" customWidth="1"/>
    <col min="7166" max="7166" width="36" style="226" customWidth="1"/>
    <col min="7167" max="7167" width="22.75" style="226" customWidth="1"/>
    <col min="7168" max="7168" width="12.375" style="226" customWidth="1"/>
    <col min="7169" max="7419" width="9" style="226"/>
    <col min="7420" max="7420" width="3.875" style="226" customWidth="1"/>
    <col min="7421" max="7421" width="30.125" style="226" customWidth="1"/>
    <col min="7422" max="7422" width="36" style="226" customWidth="1"/>
    <col min="7423" max="7423" width="22.75" style="226" customWidth="1"/>
    <col min="7424" max="7424" width="12.375" style="226" customWidth="1"/>
    <col min="7425" max="7675" width="9" style="226"/>
    <col min="7676" max="7676" width="3.875" style="226" customWidth="1"/>
    <col min="7677" max="7677" width="30.125" style="226" customWidth="1"/>
    <col min="7678" max="7678" width="36" style="226" customWidth="1"/>
    <col min="7679" max="7679" width="22.75" style="226" customWidth="1"/>
    <col min="7680" max="7680" width="12.375" style="226" customWidth="1"/>
    <col min="7681" max="7931" width="9" style="226"/>
    <col min="7932" max="7932" width="3.875" style="226" customWidth="1"/>
    <col min="7933" max="7933" width="30.125" style="226" customWidth="1"/>
    <col min="7934" max="7934" width="36" style="226" customWidth="1"/>
    <col min="7935" max="7935" width="22.75" style="226" customWidth="1"/>
    <col min="7936" max="7936" width="12.375" style="226" customWidth="1"/>
    <col min="7937" max="8187" width="9" style="226"/>
    <col min="8188" max="8188" width="3.875" style="226" customWidth="1"/>
    <col min="8189" max="8189" width="30.125" style="226" customWidth="1"/>
    <col min="8190" max="8190" width="36" style="226" customWidth="1"/>
    <col min="8191" max="8191" width="22.75" style="226" customWidth="1"/>
    <col min="8192" max="8192" width="12.375" style="226" customWidth="1"/>
    <col min="8193" max="8443" width="9" style="226"/>
    <col min="8444" max="8444" width="3.875" style="226" customWidth="1"/>
    <col min="8445" max="8445" width="30.125" style="226" customWidth="1"/>
    <col min="8446" max="8446" width="36" style="226" customWidth="1"/>
    <col min="8447" max="8447" width="22.75" style="226" customWidth="1"/>
    <col min="8448" max="8448" width="12.375" style="226" customWidth="1"/>
    <col min="8449" max="8699" width="9" style="226"/>
    <col min="8700" max="8700" width="3.875" style="226" customWidth="1"/>
    <col min="8701" max="8701" width="30.125" style="226" customWidth="1"/>
    <col min="8702" max="8702" width="36" style="226" customWidth="1"/>
    <col min="8703" max="8703" width="22.75" style="226" customWidth="1"/>
    <col min="8704" max="8704" width="12.375" style="226" customWidth="1"/>
    <col min="8705" max="8955" width="9" style="226"/>
    <col min="8956" max="8956" width="3.875" style="226" customWidth="1"/>
    <col min="8957" max="8957" width="30.125" style="226" customWidth="1"/>
    <col min="8958" max="8958" width="36" style="226" customWidth="1"/>
    <col min="8959" max="8959" width="22.75" style="226" customWidth="1"/>
    <col min="8960" max="8960" width="12.375" style="226" customWidth="1"/>
    <col min="8961" max="9211" width="9" style="226"/>
    <col min="9212" max="9212" width="3.875" style="226" customWidth="1"/>
    <col min="9213" max="9213" width="30.125" style="226" customWidth="1"/>
    <col min="9214" max="9214" width="36" style="226" customWidth="1"/>
    <col min="9215" max="9215" width="22.75" style="226" customWidth="1"/>
    <col min="9216" max="9216" width="12.375" style="226" customWidth="1"/>
    <col min="9217" max="9467" width="9" style="226"/>
    <col min="9468" max="9468" width="3.875" style="226" customWidth="1"/>
    <col min="9469" max="9469" width="30.125" style="226" customWidth="1"/>
    <col min="9470" max="9470" width="36" style="226" customWidth="1"/>
    <col min="9471" max="9471" width="22.75" style="226" customWidth="1"/>
    <col min="9472" max="9472" width="12.375" style="226" customWidth="1"/>
    <col min="9473" max="9723" width="9" style="226"/>
    <col min="9724" max="9724" width="3.875" style="226" customWidth="1"/>
    <col min="9725" max="9725" width="30.125" style="226" customWidth="1"/>
    <col min="9726" max="9726" width="36" style="226" customWidth="1"/>
    <col min="9727" max="9727" width="22.75" style="226" customWidth="1"/>
    <col min="9728" max="9728" width="12.375" style="226" customWidth="1"/>
    <col min="9729" max="9979" width="9" style="226"/>
    <col min="9980" max="9980" width="3.875" style="226" customWidth="1"/>
    <col min="9981" max="9981" width="30.125" style="226" customWidth="1"/>
    <col min="9982" max="9982" width="36" style="226" customWidth="1"/>
    <col min="9983" max="9983" width="22.75" style="226" customWidth="1"/>
    <col min="9984" max="9984" width="12.375" style="226" customWidth="1"/>
    <col min="9985" max="10235" width="9" style="226"/>
    <col min="10236" max="10236" width="3.875" style="226" customWidth="1"/>
    <col min="10237" max="10237" width="30.125" style="226" customWidth="1"/>
    <col min="10238" max="10238" width="36" style="226" customWidth="1"/>
    <col min="10239" max="10239" width="22.75" style="226" customWidth="1"/>
    <col min="10240" max="10240" width="12.375" style="226" customWidth="1"/>
    <col min="10241" max="10491" width="9" style="226"/>
    <col min="10492" max="10492" width="3.875" style="226" customWidth="1"/>
    <col min="10493" max="10493" width="30.125" style="226" customWidth="1"/>
    <col min="10494" max="10494" width="36" style="226" customWidth="1"/>
    <col min="10495" max="10495" width="22.75" style="226" customWidth="1"/>
    <col min="10496" max="10496" width="12.375" style="226" customWidth="1"/>
    <col min="10497" max="10747" width="9" style="226"/>
    <col min="10748" max="10748" width="3.875" style="226" customWidth="1"/>
    <col min="10749" max="10749" width="30.125" style="226" customWidth="1"/>
    <col min="10750" max="10750" width="36" style="226" customWidth="1"/>
    <col min="10751" max="10751" width="22.75" style="226" customWidth="1"/>
    <col min="10752" max="10752" width="12.375" style="226" customWidth="1"/>
    <col min="10753" max="11003" width="9" style="226"/>
    <col min="11004" max="11004" width="3.875" style="226" customWidth="1"/>
    <col min="11005" max="11005" width="30.125" style="226" customWidth="1"/>
    <col min="11006" max="11006" width="36" style="226" customWidth="1"/>
    <col min="11007" max="11007" width="22.75" style="226" customWidth="1"/>
    <col min="11008" max="11008" width="12.375" style="226" customWidth="1"/>
    <col min="11009" max="11259" width="9" style="226"/>
    <col min="11260" max="11260" width="3.875" style="226" customWidth="1"/>
    <col min="11261" max="11261" width="30.125" style="226" customWidth="1"/>
    <col min="11262" max="11262" width="36" style="226" customWidth="1"/>
    <col min="11263" max="11263" width="22.75" style="226" customWidth="1"/>
    <col min="11264" max="11264" width="12.375" style="226" customWidth="1"/>
    <col min="11265" max="11515" width="9" style="226"/>
    <col min="11516" max="11516" width="3.875" style="226" customWidth="1"/>
    <col min="11517" max="11517" width="30.125" style="226" customWidth="1"/>
    <col min="11518" max="11518" width="36" style="226" customWidth="1"/>
    <col min="11519" max="11519" width="22.75" style="226" customWidth="1"/>
    <col min="11520" max="11520" width="12.375" style="226" customWidth="1"/>
    <col min="11521" max="11771" width="9" style="226"/>
    <col min="11772" max="11772" width="3.875" style="226" customWidth="1"/>
    <col min="11773" max="11773" width="30.125" style="226" customWidth="1"/>
    <col min="11774" max="11774" width="36" style="226" customWidth="1"/>
    <col min="11775" max="11775" width="22.75" style="226" customWidth="1"/>
    <col min="11776" max="11776" width="12.375" style="226" customWidth="1"/>
    <col min="11777" max="12027" width="9" style="226"/>
    <col min="12028" max="12028" width="3.875" style="226" customWidth="1"/>
    <col min="12029" max="12029" width="30.125" style="226" customWidth="1"/>
    <col min="12030" max="12030" width="36" style="226" customWidth="1"/>
    <col min="12031" max="12031" width="22.75" style="226" customWidth="1"/>
    <col min="12032" max="12032" width="12.375" style="226" customWidth="1"/>
    <col min="12033" max="12283" width="9" style="226"/>
    <col min="12284" max="12284" width="3.875" style="226" customWidth="1"/>
    <col min="12285" max="12285" width="30.125" style="226" customWidth="1"/>
    <col min="12286" max="12286" width="36" style="226" customWidth="1"/>
    <col min="12287" max="12287" width="22.75" style="226" customWidth="1"/>
    <col min="12288" max="12288" width="12.375" style="226" customWidth="1"/>
    <col min="12289" max="12539" width="9" style="226"/>
    <col min="12540" max="12540" width="3.875" style="226" customWidth="1"/>
    <col min="12541" max="12541" width="30.125" style="226" customWidth="1"/>
    <col min="12542" max="12542" width="36" style="226" customWidth="1"/>
    <col min="12543" max="12543" width="22.75" style="226" customWidth="1"/>
    <col min="12544" max="12544" width="12.375" style="226" customWidth="1"/>
    <col min="12545" max="12795" width="9" style="226"/>
    <col min="12796" max="12796" width="3.875" style="226" customWidth="1"/>
    <col min="12797" max="12797" width="30.125" style="226" customWidth="1"/>
    <col min="12798" max="12798" width="36" style="226" customWidth="1"/>
    <col min="12799" max="12799" width="22.75" style="226" customWidth="1"/>
    <col min="12800" max="12800" width="12.375" style="226" customWidth="1"/>
    <col min="12801" max="13051" width="9" style="226"/>
    <col min="13052" max="13052" width="3.875" style="226" customWidth="1"/>
    <col min="13053" max="13053" width="30.125" style="226" customWidth="1"/>
    <col min="13054" max="13054" width="36" style="226" customWidth="1"/>
    <col min="13055" max="13055" width="22.75" style="226" customWidth="1"/>
    <col min="13056" max="13056" width="12.375" style="226" customWidth="1"/>
    <col min="13057" max="13307" width="9" style="226"/>
    <col min="13308" max="13308" width="3.875" style="226" customWidth="1"/>
    <col min="13309" max="13309" width="30.125" style="226" customWidth="1"/>
    <col min="13310" max="13310" width="36" style="226" customWidth="1"/>
    <col min="13311" max="13311" width="22.75" style="226" customWidth="1"/>
    <col min="13312" max="13312" width="12.375" style="226" customWidth="1"/>
    <col min="13313" max="13563" width="9" style="226"/>
    <col min="13564" max="13564" width="3.875" style="226" customWidth="1"/>
    <col min="13565" max="13565" width="30.125" style="226" customWidth="1"/>
    <col min="13566" max="13566" width="36" style="226" customWidth="1"/>
    <col min="13567" max="13567" width="22.75" style="226" customWidth="1"/>
    <col min="13568" max="13568" width="12.375" style="226" customWidth="1"/>
    <col min="13569" max="13819" width="9" style="226"/>
    <col min="13820" max="13820" width="3.875" style="226" customWidth="1"/>
    <col min="13821" max="13821" width="30.125" style="226" customWidth="1"/>
    <col min="13822" max="13822" width="36" style="226" customWidth="1"/>
    <col min="13823" max="13823" width="22.75" style="226" customWidth="1"/>
    <col min="13824" max="13824" width="12.375" style="226" customWidth="1"/>
    <col min="13825" max="14075" width="9" style="226"/>
    <col min="14076" max="14076" width="3.875" style="226" customWidth="1"/>
    <col min="14077" max="14077" width="30.125" style="226" customWidth="1"/>
    <col min="14078" max="14078" width="36" style="226" customWidth="1"/>
    <col min="14079" max="14079" width="22.75" style="226" customWidth="1"/>
    <col min="14080" max="14080" width="12.375" style="226" customWidth="1"/>
    <col min="14081" max="14331" width="9" style="226"/>
    <col min="14332" max="14332" width="3.875" style="226" customWidth="1"/>
    <col min="14333" max="14333" width="30.125" style="226" customWidth="1"/>
    <col min="14334" max="14334" width="36" style="226" customWidth="1"/>
    <col min="14335" max="14335" width="22.75" style="226" customWidth="1"/>
    <col min="14336" max="14336" width="12.375" style="226" customWidth="1"/>
    <col min="14337" max="14587" width="9" style="226"/>
    <col min="14588" max="14588" width="3.875" style="226" customWidth="1"/>
    <col min="14589" max="14589" width="30.125" style="226" customWidth="1"/>
    <col min="14590" max="14590" width="36" style="226" customWidth="1"/>
    <col min="14591" max="14591" width="22.75" style="226" customWidth="1"/>
    <col min="14592" max="14592" width="12.375" style="226" customWidth="1"/>
    <col min="14593" max="14843" width="9" style="226"/>
    <col min="14844" max="14844" width="3.875" style="226" customWidth="1"/>
    <col min="14845" max="14845" width="30.125" style="226" customWidth="1"/>
    <col min="14846" max="14846" width="36" style="226" customWidth="1"/>
    <col min="14847" max="14847" width="22.75" style="226" customWidth="1"/>
    <col min="14848" max="14848" width="12.375" style="226" customWidth="1"/>
    <col min="14849" max="15099" width="9" style="226"/>
    <col min="15100" max="15100" width="3.875" style="226" customWidth="1"/>
    <col min="15101" max="15101" width="30.125" style="226" customWidth="1"/>
    <col min="15102" max="15102" width="36" style="226" customWidth="1"/>
    <col min="15103" max="15103" width="22.75" style="226" customWidth="1"/>
    <col min="15104" max="15104" width="12.375" style="226" customWidth="1"/>
    <col min="15105" max="15355" width="9" style="226"/>
    <col min="15356" max="15356" width="3.875" style="226" customWidth="1"/>
    <col min="15357" max="15357" width="30.125" style="226" customWidth="1"/>
    <col min="15358" max="15358" width="36" style="226" customWidth="1"/>
    <col min="15359" max="15359" width="22.75" style="226" customWidth="1"/>
    <col min="15360" max="15360" width="12.375" style="226" customWidth="1"/>
    <col min="15361" max="15611" width="9" style="226"/>
    <col min="15612" max="15612" width="3.875" style="226" customWidth="1"/>
    <col min="15613" max="15613" width="30.125" style="226" customWidth="1"/>
    <col min="15614" max="15614" width="36" style="226" customWidth="1"/>
    <col min="15615" max="15615" width="22.75" style="226" customWidth="1"/>
    <col min="15616" max="15616" width="12.375" style="226" customWidth="1"/>
    <col min="15617" max="15867" width="9" style="226"/>
    <col min="15868" max="15868" width="3.875" style="226" customWidth="1"/>
    <col min="15869" max="15869" width="30.125" style="226" customWidth="1"/>
    <col min="15870" max="15870" width="36" style="226" customWidth="1"/>
    <col min="15871" max="15871" width="22.75" style="226" customWidth="1"/>
    <col min="15872" max="15872" width="12.375" style="226" customWidth="1"/>
    <col min="15873" max="16123" width="9" style="226"/>
    <col min="16124" max="16124" width="3.875" style="226" customWidth="1"/>
    <col min="16125" max="16125" width="30.125" style="226" customWidth="1"/>
    <col min="16126" max="16126" width="36" style="226" customWidth="1"/>
    <col min="16127" max="16127" width="22.75" style="226" customWidth="1"/>
    <col min="16128" max="16128" width="12.375" style="226" customWidth="1"/>
    <col min="16129" max="16384" width="9" style="226"/>
  </cols>
  <sheetData>
    <row r="1" spans="1:4" x14ac:dyDescent="0.3">
      <c r="A1" s="771" t="s">
        <v>1351</v>
      </c>
      <c r="B1" s="771"/>
      <c r="C1" s="771"/>
      <c r="D1" s="771"/>
    </row>
    <row r="2" spans="1:4" x14ac:dyDescent="0.3">
      <c r="A2" s="771" t="s">
        <v>1352</v>
      </c>
      <c r="B2" s="771"/>
      <c r="C2" s="771"/>
      <c r="D2" s="771"/>
    </row>
    <row r="3" spans="1:4" x14ac:dyDescent="0.3">
      <c r="A3" s="771" t="s">
        <v>28</v>
      </c>
      <c r="B3" s="771"/>
      <c r="C3" s="771"/>
      <c r="D3" s="771"/>
    </row>
    <row r="4" spans="1:4" x14ac:dyDescent="0.3">
      <c r="A4" s="775" t="s">
        <v>57</v>
      </c>
      <c r="B4" s="775"/>
      <c r="C4" s="430"/>
      <c r="D4" s="430"/>
    </row>
    <row r="5" spans="1:4" s="356" customFormat="1" ht="18.75" x14ac:dyDescent="0.3">
      <c r="A5" s="744" t="s">
        <v>0</v>
      </c>
      <c r="B5" s="773" t="s">
        <v>1419</v>
      </c>
      <c r="C5" s="731" t="s">
        <v>30</v>
      </c>
      <c r="D5" s="731" t="s">
        <v>33</v>
      </c>
    </row>
    <row r="6" spans="1:4" s="356" customFormat="1" ht="18.75" x14ac:dyDescent="0.3">
      <c r="A6" s="744"/>
      <c r="B6" s="774"/>
      <c r="C6" s="731"/>
      <c r="D6" s="731"/>
    </row>
    <row r="7" spans="1:4" s="550" customFormat="1" ht="26.25" x14ac:dyDescent="0.4">
      <c r="A7" s="546">
        <v>1</v>
      </c>
      <c r="B7" s="547" t="s">
        <v>1614</v>
      </c>
      <c r="C7" s="548" t="s">
        <v>1461</v>
      </c>
      <c r="D7" s="549" t="s">
        <v>503</v>
      </c>
    </row>
    <row r="8" spans="1:4" s="550" customFormat="1" ht="26.25" x14ac:dyDescent="0.4">
      <c r="A8" s="548">
        <f t="shared" ref="A8:A14" si="0">A7+1</f>
        <v>2</v>
      </c>
      <c r="B8" s="547" t="s">
        <v>1615</v>
      </c>
      <c r="C8" s="548" t="s">
        <v>1430</v>
      </c>
      <c r="D8" s="548" t="s">
        <v>498</v>
      </c>
    </row>
    <row r="9" spans="1:4" s="550" customFormat="1" ht="26.25" x14ac:dyDescent="0.4">
      <c r="A9" s="548">
        <f t="shared" si="0"/>
        <v>3</v>
      </c>
      <c r="B9" s="547" t="s">
        <v>1043</v>
      </c>
      <c r="C9" s="548" t="s">
        <v>1430</v>
      </c>
      <c r="D9" s="548" t="s">
        <v>504</v>
      </c>
    </row>
    <row r="10" spans="1:4" s="550" customFormat="1" ht="26.25" x14ac:dyDescent="0.4">
      <c r="A10" s="548">
        <f t="shared" si="0"/>
        <v>4</v>
      </c>
      <c r="B10" s="547" t="s">
        <v>449</v>
      </c>
      <c r="C10" s="548" t="s">
        <v>1461</v>
      </c>
      <c r="D10" s="548" t="s">
        <v>1543</v>
      </c>
    </row>
    <row r="11" spans="1:4" s="550" customFormat="1" ht="26.25" x14ac:dyDescent="0.4">
      <c r="A11" s="548">
        <f t="shared" si="0"/>
        <v>5</v>
      </c>
      <c r="B11" s="551" t="s">
        <v>1616</v>
      </c>
      <c r="C11" s="552" t="s">
        <v>1430</v>
      </c>
      <c r="D11" s="548" t="s">
        <v>1029</v>
      </c>
    </row>
    <row r="12" spans="1:4" s="550" customFormat="1" ht="26.25" x14ac:dyDescent="0.4">
      <c r="A12" s="548">
        <f t="shared" si="0"/>
        <v>6</v>
      </c>
      <c r="B12" s="547" t="s">
        <v>1617</v>
      </c>
      <c r="C12" s="553" t="s">
        <v>1553</v>
      </c>
      <c r="D12" s="548" t="s">
        <v>501</v>
      </c>
    </row>
    <row r="13" spans="1:4" s="550" customFormat="1" ht="26.25" x14ac:dyDescent="0.4">
      <c r="A13" s="548">
        <f t="shared" si="0"/>
        <v>7</v>
      </c>
      <c r="B13" s="547" t="s">
        <v>1618</v>
      </c>
      <c r="C13" s="548" t="s">
        <v>1461</v>
      </c>
      <c r="D13" s="554" t="s">
        <v>1030</v>
      </c>
    </row>
    <row r="14" spans="1:4" s="550" customFormat="1" ht="26.25" x14ac:dyDescent="0.4">
      <c r="A14" s="555">
        <f t="shared" si="0"/>
        <v>8</v>
      </c>
      <c r="B14" s="556" t="s">
        <v>1619</v>
      </c>
      <c r="C14" s="555" t="s">
        <v>1430</v>
      </c>
      <c r="D14" s="557" t="s">
        <v>502</v>
      </c>
    </row>
    <row r="15" spans="1:4" s="221" customFormat="1" x14ac:dyDescent="0.3">
      <c r="A15" s="777" t="s">
        <v>151</v>
      </c>
      <c r="B15" s="778"/>
      <c r="C15" s="515"/>
      <c r="D15" s="515"/>
    </row>
    <row r="16" spans="1:4" s="550" customFormat="1" ht="26.25" x14ac:dyDescent="0.4">
      <c r="A16" s="558">
        <v>9</v>
      </c>
      <c r="B16" s="559" t="s">
        <v>1324</v>
      </c>
      <c r="C16" s="560" t="s">
        <v>560</v>
      </c>
      <c r="D16" s="560" t="s">
        <v>508</v>
      </c>
    </row>
    <row r="17" spans="1:4" s="550" customFormat="1" ht="26.25" x14ac:dyDescent="0.4">
      <c r="A17" s="561">
        <v>10</v>
      </c>
      <c r="B17" s="562" t="s">
        <v>1325</v>
      </c>
      <c r="C17" s="561" t="s">
        <v>763</v>
      </c>
      <c r="D17" s="560" t="s">
        <v>508</v>
      </c>
    </row>
    <row r="18" spans="1:4" s="550" customFormat="1" ht="26.25" x14ac:dyDescent="0.4">
      <c r="A18" s="561">
        <f t="shared" ref="A18:A33" si="1">A17+1</f>
        <v>11</v>
      </c>
      <c r="B18" s="562" t="s">
        <v>1326</v>
      </c>
      <c r="C18" s="561" t="s">
        <v>763</v>
      </c>
      <c r="D18" s="563" t="s">
        <v>525</v>
      </c>
    </row>
    <row r="19" spans="1:4" s="550" customFormat="1" ht="26.25" x14ac:dyDescent="0.4">
      <c r="A19" s="561">
        <f t="shared" si="1"/>
        <v>12</v>
      </c>
      <c r="B19" s="562" t="s">
        <v>1327</v>
      </c>
      <c r="C19" s="561" t="s">
        <v>763</v>
      </c>
      <c r="D19" s="563" t="s">
        <v>525</v>
      </c>
    </row>
    <row r="20" spans="1:4" s="550" customFormat="1" ht="26.25" x14ac:dyDescent="0.4">
      <c r="A20" s="561">
        <f t="shared" si="1"/>
        <v>13</v>
      </c>
      <c r="B20" s="562" t="s">
        <v>1328</v>
      </c>
      <c r="C20" s="561" t="s">
        <v>763</v>
      </c>
      <c r="D20" s="563" t="s">
        <v>524</v>
      </c>
    </row>
    <row r="21" spans="1:4" s="550" customFormat="1" ht="26.25" x14ac:dyDescent="0.4">
      <c r="A21" s="561">
        <f t="shared" si="1"/>
        <v>14</v>
      </c>
      <c r="B21" s="562" t="s">
        <v>1329</v>
      </c>
      <c r="C21" s="561" t="s">
        <v>763</v>
      </c>
      <c r="D21" s="563" t="s">
        <v>523</v>
      </c>
    </row>
    <row r="22" spans="1:4" s="550" customFormat="1" ht="26.25" x14ac:dyDescent="0.4">
      <c r="A22" s="561">
        <f t="shared" si="1"/>
        <v>15</v>
      </c>
      <c r="B22" s="562" t="s">
        <v>1330</v>
      </c>
      <c r="C22" s="561" t="s">
        <v>763</v>
      </c>
      <c r="D22" s="563" t="s">
        <v>523</v>
      </c>
    </row>
    <row r="23" spans="1:4" s="564" customFormat="1" ht="26.25" x14ac:dyDescent="0.4">
      <c r="A23" s="561">
        <f t="shared" si="1"/>
        <v>16</v>
      </c>
      <c r="B23" s="562" t="s">
        <v>1331</v>
      </c>
      <c r="C23" s="563" t="s">
        <v>560</v>
      </c>
      <c r="D23" s="563" t="s">
        <v>519</v>
      </c>
    </row>
    <row r="24" spans="1:4" s="564" customFormat="1" ht="26.25" x14ac:dyDescent="0.4">
      <c r="A24" s="561">
        <f>A23+1</f>
        <v>17</v>
      </c>
      <c r="B24" s="562" t="s">
        <v>1332</v>
      </c>
      <c r="C24" s="563" t="s">
        <v>560</v>
      </c>
      <c r="D24" s="563" t="s">
        <v>519</v>
      </c>
    </row>
    <row r="25" spans="1:4" s="564" customFormat="1" ht="26.25" x14ac:dyDescent="0.4">
      <c r="A25" s="565">
        <f>A24+1</f>
        <v>18</v>
      </c>
      <c r="B25" s="566" t="s">
        <v>1333</v>
      </c>
      <c r="C25" s="565" t="s">
        <v>763</v>
      </c>
      <c r="D25" s="567" t="s">
        <v>516</v>
      </c>
    </row>
    <row r="26" spans="1:4" s="550" customFormat="1" ht="26.25" x14ac:dyDescent="0.4">
      <c r="A26" s="561">
        <f>A25+1</f>
        <v>19</v>
      </c>
      <c r="B26" s="562" t="s">
        <v>1334</v>
      </c>
      <c r="C26" s="561" t="s">
        <v>763</v>
      </c>
      <c r="D26" s="563" t="s">
        <v>516</v>
      </c>
    </row>
    <row r="27" spans="1:4" s="550" customFormat="1" ht="26.25" x14ac:dyDescent="0.4">
      <c r="A27" s="561">
        <f t="shared" si="1"/>
        <v>20</v>
      </c>
      <c r="B27" s="562" t="s">
        <v>1335</v>
      </c>
      <c r="C27" s="563" t="s">
        <v>560</v>
      </c>
      <c r="D27" s="568" t="s">
        <v>511</v>
      </c>
    </row>
    <row r="28" spans="1:4" s="550" customFormat="1" ht="26.25" x14ac:dyDescent="0.4">
      <c r="A28" s="561">
        <f t="shared" si="1"/>
        <v>21</v>
      </c>
      <c r="B28" s="562" t="s">
        <v>1336</v>
      </c>
      <c r="C28" s="561" t="s">
        <v>763</v>
      </c>
      <c r="D28" s="568" t="s">
        <v>1035</v>
      </c>
    </row>
    <row r="29" spans="1:4" s="550" customFormat="1" ht="26.25" x14ac:dyDescent="0.4">
      <c r="A29" s="561">
        <f t="shared" si="1"/>
        <v>22</v>
      </c>
      <c r="B29" s="562" t="s">
        <v>1337</v>
      </c>
      <c r="C29" s="563" t="s">
        <v>560</v>
      </c>
      <c r="D29" s="568" t="s">
        <v>522</v>
      </c>
    </row>
    <row r="30" spans="1:4" s="550" customFormat="1" ht="26.25" x14ac:dyDescent="0.4">
      <c r="A30" s="561">
        <f t="shared" si="1"/>
        <v>23</v>
      </c>
      <c r="B30" s="562" t="s">
        <v>262</v>
      </c>
      <c r="C30" s="561" t="s">
        <v>763</v>
      </c>
      <c r="D30" s="563" t="s">
        <v>517</v>
      </c>
    </row>
    <row r="31" spans="1:4" s="550" customFormat="1" ht="26.25" x14ac:dyDescent="0.4">
      <c r="A31" s="558">
        <f>A30+1</f>
        <v>24</v>
      </c>
      <c r="B31" s="562" t="s">
        <v>1338</v>
      </c>
      <c r="C31" s="560" t="s">
        <v>560</v>
      </c>
      <c r="D31" s="561" t="s">
        <v>1353</v>
      </c>
    </row>
    <row r="32" spans="1:4" s="550" customFormat="1" ht="26.25" x14ac:dyDescent="0.4">
      <c r="A32" s="561">
        <f t="shared" si="1"/>
        <v>25</v>
      </c>
      <c r="B32" s="562" t="s">
        <v>1339</v>
      </c>
      <c r="C32" s="561" t="s">
        <v>763</v>
      </c>
      <c r="D32" s="563" t="s">
        <v>521</v>
      </c>
    </row>
    <row r="33" spans="1:4" s="550" customFormat="1" ht="26.25" x14ac:dyDescent="0.4">
      <c r="A33" s="569">
        <f t="shared" si="1"/>
        <v>26</v>
      </c>
      <c r="B33" s="570" t="s">
        <v>1340</v>
      </c>
      <c r="C33" s="569" t="s">
        <v>763</v>
      </c>
      <c r="D33" s="568" t="s">
        <v>521</v>
      </c>
    </row>
    <row r="34" spans="1:4" s="221" customFormat="1" x14ac:dyDescent="0.3">
      <c r="A34" s="777" t="s">
        <v>152</v>
      </c>
      <c r="B34" s="778"/>
      <c r="C34" s="515"/>
      <c r="D34" s="542"/>
    </row>
    <row r="35" spans="1:4" s="550" customFormat="1" ht="26.25" x14ac:dyDescent="0.4">
      <c r="A35" s="558">
        <v>27</v>
      </c>
      <c r="B35" s="559" t="s">
        <v>964</v>
      </c>
      <c r="C35" s="558" t="s">
        <v>763</v>
      </c>
      <c r="D35" s="560" t="s">
        <v>535</v>
      </c>
    </row>
    <row r="36" spans="1:4" s="550" customFormat="1" ht="26.25" x14ac:dyDescent="0.4">
      <c r="A36" s="561">
        <f>A35+1</f>
        <v>28</v>
      </c>
      <c r="B36" s="562" t="s">
        <v>399</v>
      </c>
      <c r="C36" s="563" t="s">
        <v>560</v>
      </c>
      <c r="D36" s="563" t="s">
        <v>535</v>
      </c>
    </row>
    <row r="37" spans="1:4" s="550" customFormat="1" ht="26.25" x14ac:dyDescent="0.4">
      <c r="A37" s="561">
        <f t="shared" ref="A37:A51" si="2">A36+1</f>
        <v>29</v>
      </c>
      <c r="B37" s="562" t="s">
        <v>404</v>
      </c>
      <c r="C37" s="563" t="s">
        <v>560</v>
      </c>
      <c r="D37" s="563" t="s">
        <v>535</v>
      </c>
    </row>
    <row r="38" spans="1:4" s="550" customFormat="1" ht="26.25" x14ac:dyDescent="0.4">
      <c r="A38" s="561">
        <f t="shared" si="2"/>
        <v>30</v>
      </c>
      <c r="B38" s="562" t="s">
        <v>357</v>
      </c>
      <c r="C38" s="563" t="s">
        <v>560</v>
      </c>
      <c r="D38" s="563" t="s">
        <v>528</v>
      </c>
    </row>
    <row r="39" spans="1:4" s="550" customFormat="1" ht="26.25" x14ac:dyDescent="0.4">
      <c r="A39" s="561">
        <f t="shared" si="2"/>
        <v>31</v>
      </c>
      <c r="B39" s="562" t="s">
        <v>355</v>
      </c>
      <c r="C39" s="563" t="s">
        <v>560</v>
      </c>
      <c r="D39" s="563" t="s">
        <v>528</v>
      </c>
    </row>
    <row r="40" spans="1:4" s="550" customFormat="1" ht="26.25" x14ac:dyDescent="0.4">
      <c r="A40" s="561">
        <f t="shared" si="2"/>
        <v>32</v>
      </c>
      <c r="B40" s="571" t="s">
        <v>378</v>
      </c>
      <c r="C40" s="561" t="s">
        <v>1393</v>
      </c>
      <c r="D40" s="563" t="s">
        <v>532</v>
      </c>
    </row>
    <row r="41" spans="1:4" s="550" customFormat="1" ht="26.25" x14ac:dyDescent="0.4">
      <c r="A41" s="561">
        <f t="shared" si="2"/>
        <v>33</v>
      </c>
      <c r="B41" s="562" t="s">
        <v>1348</v>
      </c>
      <c r="C41" s="561" t="s">
        <v>763</v>
      </c>
      <c r="D41" s="563" t="s">
        <v>532</v>
      </c>
    </row>
    <row r="42" spans="1:4" s="564" customFormat="1" ht="26.25" x14ac:dyDescent="0.4">
      <c r="A42" s="561">
        <f t="shared" si="2"/>
        <v>34</v>
      </c>
      <c r="B42" s="572" t="s">
        <v>382</v>
      </c>
      <c r="C42" s="563" t="s">
        <v>560</v>
      </c>
      <c r="D42" s="573" t="s">
        <v>533</v>
      </c>
    </row>
    <row r="43" spans="1:4" s="564" customFormat="1" ht="26.25" x14ac:dyDescent="0.4">
      <c r="A43" s="561">
        <f t="shared" ref="A43:A48" si="3">A42+1</f>
        <v>35</v>
      </c>
      <c r="B43" s="562" t="s">
        <v>1349</v>
      </c>
      <c r="C43" s="563" t="s">
        <v>560</v>
      </c>
      <c r="D43" s="563" t="s">
        <v>527</v>
      </c>
    </row>
    <row r="44" spans="1:4" s="564" customFormat="1" ht="26.25" x14ac:dyDescent="0.4">
      <c r="A44" s="561">
        <f t="shared" si="3"/>
        <v>36</v>
      </c>
      <c r="B44" s="562" t="s">
        <v>1350</v>
      </c>
      <c r="C44" s="561" t="s">
        <v>763</v>
      </c>
      <c r="D44" s="563" t="s">
        <v>530</v>
      </c>
    </row>
    <row r="45" spans="1:4" s="550" customFormat="1" ht="26.25" x14ac:dyDescent="0.4">
      <c r="A45" s="561">
        <f t="shared" si="3"/>
        <v>37</v>
      </c>
      <c r="B45" s="562" t="s">
        <v>362</v>
      </c>
      <c r="C45" s="561" t="s">
        <v>763</v>
      </c>
      <c r="D45" s="563" t="s">
        <v>529</v>
      </c>
    </row>
    <row r="46" spans="1:4" s="550" customFormat="1" ht="26.25" x14ac:dyDescent="0.4">
      <c r="A46" s="561">
        <f t="shared" si="3"/>
        <v>38</v>
      </c>
      <c r="B46" s="562" t="s">
        <v>381</v>
      </c>
      <c r="C46" s="563" t="s">
        <v>560</v>
      </c>
      <c r="D46" s="563" t="s">
        <v>1038</v>
      </c>
    </row>
    <row r="47" spans="1:4" s="550" customFormat="1" ht="26.25" x14ac:dyDescent="0.4">
      <c r="A47" s="565">
        <f t="shared" si="3"/>
        <v>39</v>
      </c>
      <c r="B47" s="566" t="s">
        <v>1041</v>
      </c>
      <c r="C47" s="567" t="s">
        <v>560</v>
      </c>
      <c r="D47" s="567" t="s">
        <v>1050</v>
      </c>
    </row>
    <row r="48" spans="1:4" s="550" customFormat="1" ht="26.25" x14ac:dyDescent="0.4">
      <c r="A48" s="561">
        <f t="shared" si="3"/>
        <v>40</v>
      </c>
      <c r="B48" s="571" t="s">
        <v>371</v>
      </c>
      <c r="C48" s="561" t="s">
        <v>763</v>
      </c>
      <c r="D48" s="563" t="s">
        <v>531</v>
      </c>
    </row>
    <row r="49" spans="1:4" s="550" customFormat="1" ht="26.25" x14ac:dyDescent="0.4">
      <c r="A49" s="561">
        <f t="shared" si="2"/>
        <v>41</v>
      </c>
      <c r="B49" s="571" t="s">
        <v>912</v>
      </c>
      <c r="C49" s="561" t="s">
        <v>763</v>
      </c>
      <c r="D49" s="563" t="s">
        <v>531</v>
      </c>
    </row>
    <row r="50" spans="1:4" s="550" customFormat="1" ht="26.25" x14ac:dyDescent="0.4">
      <c r="A50" s="558">
        <f>A49+1</f>
        <v>42</v>
      </c>
      <c r="B50" s="574" t="s">
        <v>1046</v>
      </c>
      <c r="C50" s="563" t="s">
        <v>560</v>
      </c>
      <c r="D50" s="560" t="s">
        <v>1049</v>
      </c>
    </row>
    <row r="51" spans="1:4" s="550" customFormat="1" ht="26.25" x14ac:dyDescent="0.4">
      <c r="A51" s="565">
        <f t="shared" si="2"/>
        <v>43</v>
      </c>
      <c r="B51" s="575" t="s">
        <v>364</v>
      </c>
      <c r="C51" s="567" t="s">
        <v>560</v>
      </c>
      <c r="D51" s="565" t="s">
        <v>530</v>
      </c>
    </row>
    <row r="52" spans="1:4" s="221" customFormat="1" x14ac:dyDescent="0.3">
      <c r="A52" s="783" t="s">
        <v>153</v>
      </c>
      <c r="B52" s="784"/>
      <c r="C52" s="522"/>
      <c r="D52" s="16"/>
    </row>
    <row r="53" spans="1:4" s="550" customFormat="1" ht="26.25" x14ac:dyDescent="0.4">
      <c r="A53" s="576">
        <v>44</v>
      </c>
      <c r="B53" s="577" t="s">
        <v>1341</v>
      </c>
      <c r="C53" s="576" t="s">
        <v>763</v>
      </c>
      <c r="D53" s="578" t="s">
        <v>538</v>
      </c>
    </row>
    <row r="54" spans="1:4" s="550" customFormat="1" ht="26.25" x14ac:dyDescent="0.4">
      <c r="A54" s="561">
        <f>A53+1</f>
        <v>45</v>
      </c>
      <c r="B54" s="562" t="s">
        <v>1342</v>
      </c>
      <c r="C54" s="563" t="s">
        <v>560</v>
      </c>
      <c r="D54" s="561" t="s">
        <v>543</v>
      </c>
    </row>
    <row r="55" spans="1:4" s="550" customFormat="1" ht="26.25" x14ac:dyDescent="0.4">
      <c r="A55" s="561">
        <v>46</v>
      </c>
      <c r="B55" s="562" t="s">
        <v>1343</v>
      </c>
      <c r="C55" s="561" t="s">
        <v>763</v>
      </c>
      <c r="D55" s="561" t="s">
        <v>537</v>
      </c>
    </row>
    <row r="56" spans="1:4" s="550" customFormat="1" ht="26.25" x14ac:dyDescent="0.4">
      <c r="A56" s="561">
        <v>47</v>
      </c>
      <c r="B56" s="562" t="s">
        <v>1344</v>
      </c>
      <c r="C56" s="561" t="s">
        <v>763</v>
      </c>
      <c r="D56" s="563" t="s">
        <v>541</v>
      </c>
    </row>
    <row r="57" spans="1:4" s="550" customFormat="1" ht="26.25" x14ac:dyDescent="0.4">
      <c r="A57" s="561">
        <f t="shared" ref="A57:A58" si="4">A56+1</f>
        <v>48</v>
      </c>
      <c r="B57" s="562" t="s">
        <v>1345</v>
      </c>
      <c r="C57" s="563" t="s">
        <v>560</v>
      </c>
      <c r="D57" s="561" t="s">
        <v>538</v>
      </c>
    </row>
    <row r="58" spans="1:4" s="550" customFormat="1" ht="26.25" x14ac:dyDescent="0.4">
      <c r="A58" s="569">
        <f t="shared" si="4"/>
        <v>49</v>
      </c>
      <c r="B58" s="570" t="s">
        <v>1346</v>
      </c>
      <c r="C58" s="569" t="s">
        <v>763</v>
      </c>
      <c r="D58" s="568" t="s">
        <v>542</v>
      </c>
    </row>
    <row r="59" spans="1:4" s="534" customFormat="1" x14ac:dyDescent="0.3">
      <c r="A59" s="781" t="s">
        <v>155</v>
      </c>
      <c r="B59" s="781"/>
      <c r="C59" s="782"/>
      <c r="D59" s="782"/>
    </row>
    <row r="60" spans="1:4" s="550" customFormat="1" ht="26.25" x14ac:dyDescent="0.4">
      <c r="A60" s="560">
        <v>50</v>
      </c>
      <c r="B60" s="579" t="s">
        <v>1620</v>
      </c>
      <c r="C60" s="560" t="s">
        <v>1423</v>
      </c>
      <c r="D60" s="560" t="s">
        <v>1424</v>
      </c>
    </row>
    <row r="61" spans="1:4" s="550" customFormat="1" ht="26.25" x14ac:dyDescent="0.4">
      <c r="A61" s="563">
        <f>A60+1</f>
        <v>51</v>
      </c>
      <c r="B61" s="580" t="s">
        <v>1621</v>
      </c>
      <c r="C61" s="563" t="s">
        <v>1430</v>
      </c>
      <c r="D61" s="563" t="s">
        <v>1424</v>
      </c>
    </row>
    <row r="62" spans="1:4" s="550" customFormat="1" ht="26.25" x14ac:dyDescent="0.4">
      <c r="A62" s="563">
        <f>A61+1</f>
        <v>52</v>
      </c>
      <c r="B62" s="580" t="s">
        <v>1622</v>
      </c>
      <c r="C62" s="563" t="s">
        <v>1430</v>
      </c>
      <c r="D62" s="563" t="s">
        <v>1436</v>
      </c>
    </row>
    <row r="63" spans="1:4" s="550" customFormat="1" ht="26.25" x14ac:dyDescent="0.4">
      <c r="A63" s="563">
        <f>A62+1</f>
        <v>53</v>
      </c>
      <c r="B63" s="580" t="s">
        <v>1623</v>
      </c>
      <c r="C63" s="563" t="s">
        <v>1430</v>
      </c>
      <c r="D63" s="563" t="s">
        <v>1436</v>
      </c>
    </row>
    <row r="64" spans="1:4" s="550" customFormat="1" ht="26.25" x14ac:dyDescent="0.4">
      <c r="A64" s="563">
        <f>A63+1</f>
        <v>54</v>
      </c>
      <c r="B64" s="580" t="s">
        <v>1624</v>
      </c>
      <c r="C64" s="563" t="s">
        <v>1430</v>
      </c>
      <c r="D64" s="563" t="s">
        <v>1436</v>
      </c>
    </row>
    <row r="65" spans="1:4" s="550" customFormat="1" ht="26.25" x14ac:dyDescent="0.4">
      <c r="A65" s="563">
        <f t="shared" ref="A65:A68" si="5">A64+1</f>
        <v>55</v>
      </c>
      <c r="B65" s="580" t="s">
        <v>1625</v>
      </c>
      <c r="C65" s="563" t="s">
        <v>1454</v>
      </c>
      <c r="D65" s="563" t="s">
        <v>1455</v>
      </c>
    </row>
    <row r="66" spans="1:4" s="550" customFormat="1" ht="26.25" x14ac:dyDescent="0.4">
      <c r="A66" s="563">
        <f t="shared" si="5"/>
        <v>56</v>
      </c>
      <c r="B66" s="562" t="s">
        <v>1626</v>
      </c>
      <c r="C66" s="563" t="s">
        <v>1461</v>
      </c>
      <c r="D66" s="563" t="s">
        <v>1462</v>
      </c>
    </row>
    <row r="67" spans="1:4" s="550" customFormat="1" ht="26.25" x14ac:dyDescent="0.4">
      <c r="A67" s="563">
        <f t="shared" si="5"/>
        <v>57</v>
      </c>
      <c r="B67" s="562" t="s">
        <v>1627</v>
      </c>
      <c r="C67" s="563" t="s">
        <v>1430</v>
      </c>
      <c r="D67" s="563" t="s">
        <v>1462</v>
      </c>
    </row>
    <row r="68" spans="1:4" s="550" customFormat="1" ht="26.25" x14ac:dyDescent="0.4">
      <c r="A68" s="563">
        <f t="shared" si="5"/>
        <v>58</v>
      </c>
      <c r="B68" s="580" t="s">
        <v>1628</v>
      </c>
      <c r="C68" s="563" t="s">
        <v>1430</v>
      </c>
      <c r="D68" s="563" t="s">
        <v>1462</v>
      </c>
    </row>
    <row r="69" spans="1:4" s="550" customFormat="1" ht="26.25" x14ac:dyDescent="0.4">
      <c r="A69" s="567">
        <v>59</v>
      </c>
      <c r="B69" s="581" t="s">
        <v>1629</v>
      </c>
      <c r="C69" s="567" t="s">
        <v>1430</v>
      </c>
      <c r="D69" s="567" t="s">
        <v>1479</v>
      </c>
    </row>
    <row r="70" spans="1:4" s="550" customFormat="1" ht="26.25" x14ac:dyDescent="0.4">
      <c r="A70" s="563">
        <v>60</v>
      </c>
      <c r="B70" s="580" t="s">
        <v>1630</v>
      </c>
      <c r="C70" s="563" t="s">
        <v>1430</v>
      </c>
      <c r="D70" s="563" t="s">
        <v>1479</v>
      </c>
    </row>
    <row r="71" spans="1:4" s="550" customFormat="1" ht="26.25" x14ac:dyDescent="0.4">
      <c r="A71" s="563">
        <v>61</v>
      </c>
      <c r="B71" s="580" t="s">
        <v>1631</v>
      </c>
      <c r="C71" s="563" t="s">
        <v>1430</v>
      </c>
      <c r="D71" s="563" t="s">
        <v>1479</v>
      </c>
    </row>
    <row r="72" spans="1:4" s="550" customFormat="1" ht="26.25" x14ac:dyDescent="0.4">
      <c r="A72" s="563">
        <v>62</v>
      </c>
      <c r="B72" s="580" t="s">
        <v>1632</v>
      </c>
      <c r="C72" s="563" t="s">
        <v>1430</v>
      </c>
      <c r="D72" s="563" t="s">
        <v>1479</v>
      </c>
    </row>
    <row r="73" spans="1:4" s="550" customFormat="1" ht="26.25" x14ac:dyDescent="0.4">
      <c r="A73" s="563">
        <v>63</v>
      </c>
      <c r="B73" s="580" t="s">
        <v>1633</v>
      </c>
      <c r="C73" s="563" t="s">
        <v>1430</v>
      </c>
      <c r="D73" s="563" t="s">
        <v>1503</v>
      </c>
    </row>
    <row r="74" spans="1:4" s="550" customFormat="1" ht="26.25" x14ac:dyDescent="0.4">
      <c r="A74" s="563">
        <v>64</v>
      </c>
      <c r="B74" s="580" t="s">
        <v>1634</v>
      </c>
      <c r="C74" s="563" t="s">
        <v>1461</v>
      </c>
      <c r="D74" s="563" t="s">
        <v>1508</v>
      </c>
    </row>
    <row r="75" spans="1:4" s="550" customFormat="1" ht="26.25" x14ac:dyDescent="0.4">
      <c r="A75" s="563">
        <v>65</v>
      </c>
      <c r="B75" s="580" t="s">
        <v>1635</v>
      </c>
      <c r="C75" s="563" t="s">
        <v>1461</v>
      </c>
      <c r="D75" s="563" t="s">
        <v>1514</v>
      </c>
    </row>
    <row r="76" spans="1:4" s="550" customFormat="1" ht="26.25" x14ac:dyDescent="0.4">
      <c r="A76" s="563">
        <v>66</v>
      </c>
      <c r="B76" s="580" t="s">
        <v>1636</v>
      </c>
      <c r="C76" s="563" t="s">
        <v>1430</v>
      </c>
      <c r="D76" s="563" t="s">
        <v>1514</v>
      </c>
    </row>
    <row r="77" spans="1:4" s="550" customFormat="1" ht="26.25" x14ac:dyDescent="0.4">
      <c r="A77" s="568">
        <v>67</v>
      </c>
      <c r="B77" s="566" t="s">
        <v>1637</v>
      </c>
      <c r="C77" s="567" t="s">
        <v>1423</v>
      </c>
      <c r="D77" s="567" t="s">
        <v>1525</v>
      </c>
    </row>
    <row r="78" spans="1:4" s="534" customFormat="1" x14ac:dyDescent="0.3">
      <c r="A78" s="779" t="s">
        <v>157</v>
      </c>
      <c r="B78" s="779"/>
      <c r="C78" s="396"/>
      <c r="D78" s="396"/>
    </row>
    <row r="79" spans="1:4" s="550" customFormat="1" ht="26.25" x14ac:dyDescent="0.4">
      <c r="A79" s="560">
        <v>68</v>
      </c>
      <c r="B79" s="559" t="s">
        <v>1638</v>
      </c>
      <c r="C79" s="560" t="s">
        <v>1567</v>
      </c>
      <c r="D79" s="582" t="s">
        <v>544</v>
      </c>
    </row>
    <row r="80" spans="1:4" s="550" customFormat="1" ht="26.25" x14ac:dyDescent="0.4">
      <c r="A80" s="563">
        <v>69</v>
      </c>
      <c r="B80" s="579" t="s">
        <v>1639</v>
      </c>
      <c r="C80" s="563" t="s">
        <v>1567</v>
      </c>
      <c r="D80" s="583" t="s">
        <v>545</v>
      </c>
    </row>
    <row r="81" spans="1:4" s="550" customFormat="1" ht="26.25" x14ac:dyDescent="0.4">
      <c r="A81" s="563">
        <f t="shared" ref="A81:A85" si="6">A80+1</f>
        <v>70</v>
      </c>
      <c r="B81" s="579" t="s">
        <v>1640</v>
      </c>
      <c r="C81" s="563" t="s">
        <v>1567</v>
      </c>
      <c r="D81" s="583" t="s">
        <v>545</v>
      </c>
    </row>
    <row r="82" spans="1:4" s="550" customFormat="1" ht="26.25" x14ac:dyDescent="0.4">
      <c r="A82" s="563">
        <f t="shared" si="6"/>
        <v>71</v>
      </c>
      <c r="B82" s="579" t="s">
        <v>1641</v>
      </c>
      <c r="C82" s="563" t="s">
        <v>1567</v>
      </c>
      <c r="D82" s="583" t="s">
        <v>546</v>
      </c>
    </row>
    <row r="83" spans="1:4" s="550" customFormat="1" ht="26.25" x14ac:dyDescent="0.4">
      <c r="A83" s="563">
        <f t="shared" si="6"/>
        <v>72</v>
      </c>
      <c r="B83" s="579" t="s">
        <v>1642</v>
      </c>
      <c r="C83" s="563" t="s">
        <v>1567</v>
      </c>
      <c r="D83" s="583" t="s">
        <v>1053</v>
      </c>
    </row>
    <row r="84" spans="1:4" s="550" customFormat="1" ht="26.25" x14ac:dyDescent="0.4">
      <c r="A84" s="563">
        <f t="shared" si="6"/>
        <v>73</v>
      </c>
      <c r="B84" s="579" t="s">
        <v>1643</v>
      </c>
      <c r="C84" s="563" t="s">
        <v>1423</v>
      </c>
      <c r="D84" s="583" t="s">
        <v>548</v>
      </c>
    </row>
    <row r="85" spans="1:4" s="550" customFormat="1" ht="26.25" x14ac:dyDescent="0.4">
      <c r="A85" s="563">
        <f t="shared" si="6"/>
        <v>74</v>
      </c>
      <c r="B85" s="579" t="s">
        <v>1644</v>
      </c>
      <c r="C85" s="563" t="s">
        <v>1567</v>
      </c>
      <c r="D85" s="583" t="s">
        <v>550</v>
      </c>
    </row>
    <row r="86" spans="1:4" s="550" customFormat="1" ht="26.25" x14ac:dyDescent="0.4">
      <c r="A86" s="567">
        <v>75</v>
      </c>
      <c r="B86" s="584" t="s">
        <v>1645</v>
      </c>
      <c r="C86" s="567" t="s">
        <v>1567</v>
      </c>
      <c r="D86" s="585" t="s">
        <v>547</v>
      </c>
    </row>
  </sheetData>
  <mergeCells count="13">
    <mergeCell ref="A1:D1"/>
    <mergeCell ref="A2:D2"/>
    <mergeCell ref="A3:D3"/>
    <mergeCell ref="A4:B4"/>
    <mergeCell ref="A5:A6"/>
    <mergeCell ref="B5:B6"/>
    <mergeCell ref="C5:C6"/>
    <mergeCell ref="D5:D6"/>
    <mergeCell ref="A78:B78"/>
    <mergeCell ref="A52:B52"/>
    <mergeCell ref="A59:D59"/>
    <mergeCell ref="A34:B34"/>
    <mergeCell ref="A15:B15"/>
  </mergeCells>
  <pageMargins left="0.7" right="0.7" top="0.44" bottom="0.12" header="0.12" footer="0.3"/>
  <pageSetup paperSize="9" orientation="portrait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"/>
  <sheetViews>
    <sheetView tabSelected="1" zoomScale="90" zoomScaleNormal="90" workbookViewId="0">
      <selection activeCell="N12" sqref="N12"/>
    </sheetView>
  </sheetViews>
  <sheetFormatPr defaultRowHeight="21.75" customHeight="1" x14ac:dyDescent="0.3"/>
  <cols>
    <col min="1" max="1" width="3.375" style="226" bestFit="1" customWidth="1"/>
    <col min="2" max="2" width="21.25" style="633" bestFit="1" customWidth="1"/>
    <col min="3" max="3" width="11.5" style="226" bestFit="1" customWidth="1"/>
    <col min="4" max="4" width="19.125" style="226" hidden="1" customWidth="1"/>
    <col min="5" max="5" width="15" style="226" bestFit="1" customWidth="1"/>
    <col min="6" max="6" width="8.875" style="226" bestFit="1" customWidth="1"/>
    <col min="7" max="7" width="4.125" style="226" bestFit="1" customWidth="1"/>
    <col min="8" max="8" width="9.5" style="226" bestFit="1" customWidth="1"/>
    <col min="9" max="9" width="11.125" style="226" bestFit="1" customWidth="1"/>
    <col min="10" max="10" width="8.5" style="226" bestFit="1" customWidth="1"/>
    <col min="11" max="11" width="13.5" style="226" bestFit="1" customWidth="1"/>
    <col min="12" max="12" width="26.25" style="717" bestFit="1" customWidth="1"/>
    <col min="13" max="259" width="9" style="226"/>
    <col min="260" max="260" width="3.875" style="226" customWidth="1"/>
    <col min="261" max="261" width="30.125" style="226" customWidth="1"/>
    <col min="262" max="262" width="36" style="226" customWidth="1"/>
    <col min="263" max="263" width="22.75" style="226" customWidth="1"/>
    <col min="264" max="264" width="12.375" style="226" customWidth="1"/>
    <col min="265" max="515" width="9" style="226"/>
    <col min="516" max="516" width="3.875" style="226" customWidth="1"/>
    <col min="517" max="517" width="30.125" style="226" customWidth="1"/>
    <col min="518" max="518" width="36" style="226" customWidth="1"/>
    <col min="519" max="519" width="22.75" style="226" customWidth="1"/>
    <col min="520" max="520" width="12.375" style="226" customWidth="1"/>
    <col min="521" max="771" width="9" style="226"/>
    <col min="772" max="772" width="3.875" style="226" customWidth="1"/>
    <col min="773" max="773" width="30.125" style="226" customWidth="1"/>
    <col min="774" max="774" width="36" style="226" customWidth="1"/>
    <col min="775" max="775" width="22.75" style="226" customWidth="1"/>
    <col min="776" max="776" width="12.375" style="226" customWidth="1"/>
    <col min="777" max="1027" width="9" style="226"/>
    <col min="1028" max="1028" width="3.875" style="226" customWidth="1"/>
    <col min="1029" max="1029" width="30.125" style="226" customWidth="1"/>
    <col min="1030" max="1030" width="36" style="226" customWidth="1"/>
    <col min="1031" max="1031" width="22.75" style="226" customWidth="1"/>
    <col min="1032" max="1032" width="12.375" style="226" customWidth="1"/>
    <col min="1033" max="1283" width="9" style="226"/>
    <col min="1284" max="1284" width="3.875" style="226" customWidth="1"/>
    <col min="1285" max="1285" width="30.125" style="226" customWidth="1"/>
    <col min="1286" max="1286" width="36" style="226" customWidth="1"/>
    <col min="1287" max="1287" width="22.75" style="226" customWidth="1"/>
    <col min="1288" max="1288" width="12.375" style="226" customWidth="1"/>
    <col min="1289" max="1539" width="9" style="226"/>
    <col min="1540" max="1540" width="3.875" style="226" customWidth="1"/>
    <col min="1541" max="1541" width="30.125" style="226" customWidth="1"/>
    <col min="1542" max="1542" width="36" style="226" customWidth="1"/>
    <col min="1543" max="1543" width="22.75" style="226" customWidth="1"/>
    <col min="1544" max="1544" width="12.375" style="226" customWidth="1"/>
    <col min="1545" max="1795" width="9" style="226"/>
    <col min="1796" max="1796" width="3.875" style="226" customWidth="1"/>
    <col min="1797" max="1797" width="30.125" style="226" customWidth="1"/>
    <col min="1798" max="1798" width="36" style="226" customWidth="1"/>
    <col min="1799" max="1799" width="22.75" style="226" customWidth="1"/>
    <col min="1800" max="1800" width="12.375" style="226" customWidth="1"/>
    <col min="1801" max="2051" width="9" style="226"/>
    <col min="2052" max="2052" width="3.875" style="226" customWidth="1"/>
    <col min="2053" max="2053" width="30.125" style="226" customWidth="1"/>
    <col min="2054" max="2054" width="36" style="226" customWidth="1"/>
    <col min="2055" max="2055" width="22.75" style="226" customWidth="1"/>
    <col min="2056" max="2056" width="12.375" style="226" customWidth="1"/>
    <col min="2057" max="2307" width="9" style="226"/>
    <col min="2308" max="2308" width="3.875" style="226" customWidth="1"/>
    <col min="2309" max="2309" width="30.125" style="226" customWidth="1"/>
    <col min="2310" max="2310" width="36" style="226" customWidth="1"/>
    <col min="2311" max="2311" width="22.75" style="226" customWidth="1"/>
    <col min="2312" max="2312" width="12.375" style="226" customWidth="1"/>
    <col min="2313" max="2563" width="9" style="226"/>
    <col min="2564" max="2564" width="3.875" style="226" customWidth="1"/>
    <col min="2565" max="2565" width="30.125" style="226" customWidth="1"/>
    <col min="2566" max="2566" width="36" style="226" customWidth="1"/>
    <col min="2567" max="2567" width="22.75" style="226" customWidth="1"/>
    <col min="2568" max="2568" width="12.375" style="226" customWidth="1"/>
    <col min="2569" max="2819" width="9" style="226"/>
    <col min="2820" max="2820" width="3.875" style="226" customWidth="1"/>
    <col min="2821" max="2821" width="30.125" style="226" customWidth="1"/>
    <col min="2822" max="2822" width="36" style="226" customWidth="1"/>
    <col min="2823" max="2823" width="22.75" style="226" customWidth="1"/>
    <col min="2824" max="2824" width="12.375" style="226" customWidth="1"/>
    <col min="2825" max="3075" width="9" style="226"/>
    <col min="3076" max="3076" width="3.875" style="226" customWidth="1"/>
    <col min="3077" max="3077" width="30.125" style="226" customWidth="1"/>
    <col min="3078" max="3078" width="36" style="226" customWidth="1"/>
    <col min="3079" max="3079" width="22.75" style="226" customWidth="1"/>
    <col min="3080" max="3080" width="12.375" style="226" customWidth="1"/>
    <col min="3081" max="3331" width="9" style="226"/>
    <col min="3332" max="3332" width="3.875" style="226" customWidth="1"/>
    <col min="3333" max="3333" width="30.125" style="226" customWidth="1"/>
    <col min="3334" max="3334" width="36" style="226" customWidth="1"/>
    <col min="3335" max="3335" width="22.75" style="226" customWidth="1"/>
    <col min="3336" max="3336" width="12.375" style="226" customWidth="1"/>
    <col min="3337" max="3587" width="9" style="226"/>
    <col min="3588" max="3588" width="3.875" style="226" customWidth="1"/>
    <col min="3589" max="3589" width="30.125" style="226" customWidth="1"/>
    <col min="3590" max="3590" width="36" style="226" customWidth="1"/>
    <col min="3591" max="3591" width="22.75" style="226" customWidth="1"/>
    <col min="3592" max="3592" width="12.375" style="226" customWidth="1"/>
    <col min="3593" max="3843" width="9" style="226"/>
    <col min="3844" max="3844" width="3.875" style="226" customWidth="1"/>
    <col min="3845" max="3845" width="30.125" style="226" customWidth="1"/>
    <col min="3846" max="3846" width="36" style="226" customWidth="1"/>
    <col min="3847" max="3847" width="22.75" style="226" customWidth="1"/>
    <col min="3848" max="3848" width="12.375" style="226" customWidth="1"/>
    <col min="3849" max="4099" width="9" style="226"/>
    <col min="4100" max="4100" width="3.875" style="226" customWidth="1"/>
    <col min="4101" max="4101" width="30.125" style="226" customWidth="1"/>
    <col min="4102" max="4102" width="36" style="226" customWidth="1"/>
    <col min="4103" max="4103" width="22.75" style="226" customWidth="1"/>
    <col min="4104" max="4104" width="12.375" style="226" customWidth="1"/>
    <col min="4105" max="4355" width="9" style="226"/>
    <col min="4356" max="4356" width="3.875" style="226" customWidth="1"/>
    <col min="4357" max="4357" width="30.125" style="226" customWidth="1"/>
    <col min="4358" max="4358" width="36" style="226" customWidth="1"/>
    <col min="4359" max="4359" width="22.75" style="226" customWidth="1"/>
    <col min="4360" max="4360" width="12.375" style="226" customWidth="1"/>
    <col min="4361" max="4611" width="9" style="226"/>
    <col min="4612" max="4612" width="3.875" style="226" customWidth="1"/>
    <col min="4613" max="4613" width="30.125" style="226" customWidth="1"/>
    <col min="4614" max="4614" width="36" style="226" customWidth="1"/>
    <col min="4615" max="4615" width="22.75" style="226" customWidth="1"/>
    <col min="4616" max="4616" width="12.375" style="226" customWidth="1"/>
    <col min="4617" max="4867" width="9" style="226"/>
    <col min="4868" max="4868" width="3.875" style="226" customWidth="1"/>
    <col min="4869" max="4869" width="30.125" style="226" customWidth="1"/>
    <col min="4870" max="4870" width="36" style="226" customWidth="1"/>
    <col min="4871" max="4871" width="22.75" style="226" customWidth="1"/>
    <col min="4872" max="4872" width="12.375" style="226" customWidth="1"/>
    <col min="4873" max="5123" width="9" style="226"/>
    <col min="5124" max="5124" width="3.875" style="226" customWidth="1"/>
    <col min="5125" max="5125" width="30.125" style="226" customWidth="1"/>
    <col min="5126" max="5126" width="36" style="226" customWidth="1"/>
    <col min="5127" max="5127" width="22.75" style="226" customWidth="1"/>
    <col min="5128" max="5128" width="12.375" style="226" customWidth="1"/>
    <col min="5129" max="5379" width="9" style="226"/>
    <col min="5380" max="5380" width="3.875" style="226" customWidth="1"/>
    <col min="5381" max="5381" width="30.125" style="226" customWidth="1"/>
    <col min="5382" max="5382" width="36" style="226" customWidth="1"/>
    <col min="5383" max="5383" width="22.75" style="226" customWidth="1"/>
    <col min="5384" max="5384" width="12.375" style="226" customWidth="1"/>
    <col min="5385" max="5635" width="9" style="226"/>
    <col min="5636" max="5636" width="3.875" style="226" customWidth="1"/>
    <col min="5637" max="5637" width="30.125" style="226" customWidth="1"/>
    <col min="5638" max="5638" width="36" style="226" customWidth="1"/>
    <col min="5639" max="5639" width="22.75" style="226" customWidth="1"/>
    <col min="5640" max="5640" width="12.375" style="226" customWidth="1"/>
    <col min="5641" max="5891" width="9" style="226"/>
    <col min="5892" max="5892" width="3.875" style="226" customWidth="1"/>
    <col min="5893" max="5893" width="30.125" style="226" customWidth="1"/>
    <col min="5894" max="5894" width="36" style="226" customWidth="1"/>
    <col min="5895" max="5895" width="22.75" style="226" customWidth="1"/>
    <col min="5896" max="5896" width="12.375" style="226" customWidth="1"/>
    <col min="5897" max="6147" width="9" style="226"/>
    <col min="6148" max="6148" width="3.875" style="226" customWidth="1"/>
    <col min="6149" max="6149" width="30.125" style="226" customWidth="1"/>
    <col min="6150" max="6150" width="36" style="226" customWidth="1"/>
    <col min="6151" max="6151" width="22.75" style="226" customWidth="1"/>
    <col min="6152" max="6152" width="12.375" style="226" customWidth="1"/>
    <col min="6153" max="6403" width="9" style="226"/>
    <col min="6404" max="6404" width="3.875" style="226" customWidth="1"/>
    <col min="6405" max="6405" width="30.125" style="226" customWidth="1"/>
    <col min="6406" max="6406" width="36" style="226" customWidth="1"/>
    <col min="6407" max="6407" width="22.75" style="226" customWidth="1"/>
    <col min="6408" max="6408" width="12.375" style="226" customWidth="1"/>
    <col min="6409" max="6659" width="9" style="226"/>
    <col min="6660" max="6660" width="3.875" style="226" customWidth="1"/>
    <col min="6661" max="6661" width="30.125" style="226" customWidth="1"/>
    <col min="6662" max="6662" width="36" style="226" customWidth="1"/>
    <col min="6663" max="6663" width="22.75" style="226" customWidth="1"/>
    <col min="6664" max="6664" width="12.375" style="226" customWidth="1"/>
    <col min="6665" max="6915" width="9" style="226"/>
    <col min="6916" max="6916" width="3.875" style="226" customWidth="1"/>
    <col min="6917" max="6917" width="30.125" style="226" customWidth="1"/>
    <col min="6918" max="6918" width="36" style="226" customWidth="1"/>
    <col min="6919" max="6919" width="22.75" style="226" customWidth="1"/>
    <col min="6920" max="6920" width="12.375" style="226" customWidth="1"/>
    <col min="6921" max="7171" width="9" style="226"/>
    <col min="7172" max="7172" width="3.875" style="226" customWidth="1"/>
    <col min="7173" max="7173" width="30.125" style="226" customWidth="1"/>
    <col min="7174" max="7174" width="36" style="226" customWidth="1"/>
    <col min="7175" max="7175" width="22.75" style="226" customWidth="1"/>
    <col min="7176" max="7176" width="12.375" style="226" customWidth="1"/>
    <col min="7177" max="7427" width="9" style="226"/>
    <col min="7428" max="7428" width="3.875" style="226" customWidth="1"/>
    <col min="7429" max="7429" width="30.125" style="226" customWidth="1"/>
    <col min="7430" max="7430" width="36" style="226" customWidth="1"/>
    <col min="7431" max="7431" width="22.75" style="226" customWidth="1"/>
    <col min="7432" max="7432" width="12.375" style="226" customWidth="1"/>
    <col min="7433" max="7683" width="9" style="226"/>
    <col min="7684" max="7684" width="3.875" style="226" customWidth="1"/>
    <col min="7685" max="7685" width="30.125" style="226" customWidth="1"/>
    <col min="7686" max="7686" width="36" style="226" customWidth="1"/>
    <col min="7687" max="7687" width="22.75" style="226" customWidth="1"/>
    <col min="7688" max="7688" width="12.375" style="226" customWidth="1"/>
    <col min="7689" max="7939" width="9" style="226"/>
    <col min="7940" max="7940" width="3.875" style="226" customWidth="1"/>
    <col min="7941" max="7941" width="30.125" style="226" customWidth="1"/>
    <col min="7942" max="7942" width="36" style="226" customWidth="1"/>
    <col min="7943" max="7943" width="22.75" style="226" customWidth="1"/>
    <col min="7944" max="7944" width="12.375" style="226" customWidth="1"/>
    <col min="7945" max="8195" width="9" style="226"/>
    <col min="8196" max="8196" width="3.875" style="226" customWidth="1"/>
    <col min="8197" max="8197" width="30.125" style="226" customWidth="1"/>
    <col min="8198" max="8198" width="36" style="226" customWidth="1"/>
    <col min="8199" max="8199" width="22.75" style="226" customWidth="1"/>
    <col min="8200" max="8200" width="12.375" style="226" customWidth="1"/>
    <col min="8201" max="8451" width="9" style="226"/>
    <col min="8452" max="8452" width="3.875" style="226" customWidth="1"/>
    <col min="8453" max="8453" width="30.125" style="226" customWidth="1"/>
    <col min="8454" max="8454" width="36" style="226" customWidth="1"/>
    <col min="8455" max="8455" width="22.75" style="226" customWidth="1"/>
    <col min="8456" max="8456" width="12.375" style="226" customWidth="1"/>
    <col min="8457" max="8707" width="9" style="226"/>
    <col min="8708" max="8708" width="3.875" style="226" customWidth="1"/>
    <col min="8709" max="8709" width="30.125" style="226" customWidth="1"/>
    <col min="8710" max="8710" width="36" style="226" customWidth="1"/>
    <col min="8711" max="8711" width="22.75" style="226" customWidth="1"/>
    <col min="8712" max="8712" width="12.375" style="226" customWidth="1"/>
    <col min="8713" max="8963" width="9" style="226"/>
    <col min="8964" max="8964" width="3.875" style="226" customWidth="1"/>
    <col min="8965" max="8965" width="30.125" style="226" customWidth="1"/>
    <col min="8966" max="8966" width="36" style="226" customWidth="1"/>
    <col min="8967" max="8967" width="22.75" style="226" customWidth="1"/>
    <col min="8968" max="8968" width="12.375" style="226" customWidth="1"/>
    <col min="8969" max="9219" width="9" style="226"/>
    <col min="9220" max="9220" width="3.875" style="226" customWidth="1"/>
    <col min="9221" max="9221" width="30.125" style="226" customWidth="1"/>
    <col min="9222" max="9222" width="36" style="226" customWidth="1"/>
    <col min="9223" max="9223" width="22.75" style="226" customWidth="1"/>
    <col min="9224" max="9224" width="12.375" style="226" customWidth="1"/>
    <col min="9225" max="9475" width="9" style="226"/>
    <col min="9476" max="9476" width="3.875" style="226" customWidth="1"/>
    <col min="9477" max="9477" width="30.125" style="226" customWidth="1"/>
    <col min="9478" max="9478" width="36" style="226" customWidth="1"/>
    <col min="9479" max="9479" width="22.75" style="226" customWidth="1"/>
    <col min="9480" max="9480" width="12.375" style="226" customWidth="1"/>
    <col min="9481" max="9731" width="9" style="226"/>
    <col min="9732" max="9732" width="3.875" style="226" customWidth="1"/>
    <col min="9733" max="9733" width="30.125" style="226" customWidth="1"/>
    <col min="9734" max="9734" width="36" style="226" customWidth="1"/>
    <col min="9735" max="9735" width="22.75" style="226" customWidth="1"/>
    <col min="9736" max="9736" width="12.375" style="226" customWidth="1"/>
    <col min="9737" max="9987" width="9" style="226"/>
    <col min="9988" max="9988" width="3.875" style="226" customWidth="1"/>
    <col min="9989" max="9989" width="30.125" style="226" customWidth="1"/>
    <col min="9990" max="9990" width="36" style="226" customWidth="1"/>
    <col min="9991" max="9991" width="22.75" style="226" customWidth="1"/>
    <col min="9992" max="9992" width="12.375" style="226" customWidth="1"/>
    <col min="9993" max="10243" width="9" style="226"/>
    <col min="10244" max="10244" width="3.875" style="226" customWidth="1"/>
    <col min="10245" max="10245" width="30.125" style="226" customWidth="1"/>
    <col min="10246" max="10246" width="36" style="226" customWidth="1"/>
    <col min="10247" max="10247" width="22.75" style="226" customWidth="1"/>
    <col min="10248" max="10248" width="12.375" style="226" customWidth="1"/>
    <col min="10249" max="10499" width="9" style="226"/>
    <col min="10500" max="10500" width="3.875" style="226" customWidth="1"/>
    <col min="10501" max="10501" width="30.125" style="226" customWidth="1"/>
    <col min="10502" max="10502" width="36" style="226" customWidth="1"/>
    <col min="10503" max="10503" width="22.75" style="226" customWidth="1"/>
    <col min="10504" max="10504" width="12.375" style="226" customWidth="1"/>
    <col min="10505" max="10755" width="9" style="226"/>
    <col min="10756" max="10756" width="3.875" style="226" customWidth="1"/>
    <col min="10757" max="10757" width="30.125" style="226" customWidth="1"/>
    <col min="10758" max="10758" width="36" style="226" customWidth="1"/>
    <col min="10759" max="10759" width="22.75" style="226" customWidth="1"/>
    <col min="10760" max="10760" width="12.375" style="226" customWidth="1"/>
    <col min="10761" max="11011" width="9" style="226"/>
    <col min="11012" max="11012" width="3.875" style="226" customWidth="1"/>
    <col min="11013" max="11013" width="30.125" style="226" customWidth="1"/>
    <col min="11014" max="11014" width="36" style="226" customWidth="1"/>
    <col min="11015" max="11015" width="22.75" style="226" customWidth="1"/>
    <col min="11016" max="11016" width="12.375" style="226" customWidth="1"/>
    <col min="11017" max="11267" width="9" style="226"/>
    <col min="11268" max="11268" width="3.875" style="226" customWidth="1"/>
    <col min="11269" max="11269" width="30.125" style="226" customWidth="1"/>
    <col min="11270" max="11270" width="36" style="226" customWidth="1"/>
    <col min="11271" max="11271" width="22.75" style="226" customWidth="1"/>
    <col min="11272" max="11272" width="12.375" style="226" customWidth="1"/>
    <col min="11273" max="11523" width="9" style="226"/>
    <col min="11524" max="11524" width="3.875" style="226" customWidth="1"/>
    <col min="11525" max="11525" width="30.125" style="226" customWidth="1"/>
    <col min="11526" max="11526" width="36" style="226" customWidth="1"/>
    <col min="11527" max="11527" width="22.75" style="226" customWidth="1"/>
    <col min="11528" max="11528" width="12.375" style="226" customWidth="1"/>
    <col min="11529" max="11779" width="9" style="226"/>
    <col min="11780" max="11780" width="3.875" style="226" customWidth="1"/>
    <col min="11781" max="11781" width="30.125" style="226" customWidth="1"/>
    <col min="11782" max="11782" width="36" style="226" customWidth="1"/>
    <col min="11783" max="11783" width="22.75" style="226" customWidth="1"/>
    <col min="11784" max="11784" width="12.375" style="226" customWidth="1"/>
    <col min="11785" max="12035" width="9" style="226"/>
    <col min="12036" max="12036" width="3.875" style="226" customWidth="1"/>
    <col min="12037" max="12037" width="30.125" style="226" customWidth="1"/>
    <col min="12038" max="12038" width="36" style="226" customWidth="1"/>
    <col min="12039" max="12039" width="22.75" style="226" customWidth="1"/>
    <col min="12040" max="12040" width="12.375" style="226" customWidth="1"/>
    <col min="12041" max="12291" width="9" style="226"/>
    <col min="12292" max="12292" width="3.875" style="226" customWidth="1"/>
    <col min="12293" max="12293" width="30.125" style="226" customWidth="1"/>
    <col min="12294" max="12294" width="36" style="226" customWidth="1"/>
    <col min="12295" max="12295" width="22.75" style="226" customWidth="1"/>
    <col min="12296" max="12296" width="12.375" style="226" customWidth="1"/>
    <col min="12297" max="12547" width="9" style="226"/>
    <col min="12548" max="12548" width="3.875" style="226" customWidth="1"/>
    <col min="12549" max="12549" width="30.125" style="226" customWidth="1"/>
    <col min="12550" max="12550" width="36" style="226" customWidth="1"/>
    <col min="12551" max="12551" width="22.75" style="226" customWidth="1"/>
    <col min="12552" max="12552" width="12.375" style="226" customWidth="1"/>
    <col min="12553" max="12803" width="9" style="226"/>
    <col min="12804" max="12804" width="3.875" style="226" customWidth="1"/>
    <col min="12805" max="12805" width="30.125" style="226" customWidth="1"/>
    <col min="12806" max="12806" width="36" style="226" customWidth="1"/>
    <col min="12807" max="12807" width="22.75" style="226" customWidth="1"/>
    <col min="12808" max="12808" width="12.375" style="226" customWidth="1"/>
    <col min="12809" max="13059" width="9" style="226"/>
    <col min="13060" max="13060" width="3.875" style="226" customWidth="1"/>
    <col min="13061" max="13061" width="30.125" style="226" customWidth="1"/>
    <col min="13062" max="13062" width="36" style="226" customWidth="1"/>
    <col min="13063" max="13063" width="22.75" style="226" customWidth="1"/>
    <col min="13064" max="13064" width="12.375" style="226" customWidth="1"/>
    <col min="13065" max="13315" width="9" style="226"/>
    <col min="13316" max="13316" width="3.875" style="226" customWidth="1"/>
    <col min="13317" max="13317" width="30.125" style="226" customWidth="1"/>
    <col min="13318" max="13318" width="36" style="226" customWidth="1"/>
    <col min="13319" max="13319" width="22.75" style="226" customWidth="1"/>
    <col min="13320" max="13320" width="12.375" style="226" customWidth="1"/>
    <col min="13321" max="13571" width="9" style="226"/>
    <col min="13572" max="13572" width="3.875" style="226" customWidth="1"/>
    <col min="13573" max="13573" width="30.125" style="226" customWidth="1"/>
    <col min="13574" max="13574" width="36" style="226" customWidth="1"/>
    <col min="13575" max="13575" width="22.75" style="226" customWidth="1"/>
    <col min="13576" max="13576" width="12.375" style="226" customWidth="1"/>
    <col min="13577" max="13827" width="9" style="226"/>
    <col min="13828" max="13828" width="3.875" style="226" customWidth="1"/>
    <col min="13829" max="13829" width="30.125" style="226" customWidth="1"/>
    <col min="13830" max="13830" width="36" style="226" customWidth="1"/>
    <col min="13831" max="13831" width="22.75" style="226" customWidth="1"/>
    <col min="13832" max="13832" width="12.375" style="226" customWidth="1"/>
    <col min="13833" max="14083" width="9" style="226"/>
    <col min="14084" max="14084" width="3.875" style="226" customWidth="1"/>
    <col min="14085" max="14085" width="30.125" style="226" customWidth="1"/>
    <col min="14086" max="14086" width="36" style="226" customWidth="1"/>
    <col min="14087" max="14087" width="22.75" style="226" customWidth="1"/>
    <col min="14088" max="14088" width="12.375" style="226" customWidth="1"/>
    <col min="14089" max="14339" width="9" style="226"/>
    <col min="14340" max="14340" width="3.875" style="226" customWidth="1"/>
    <col min="14341" max="14341" width="30.125" style="226" customWidth="1"/>
    <col min="14342" max="14342" width="36" style="226" customWidth="1"/>
    <col min="14343" max="14343" width="22.75" style="226" customWidth="1"/>
    <col min="14344" max="14344" width="12.375" style="226" customWidth="1"/>
    <col min="14345" max="14595" width="9" style="226"/>
    <col min="14596" max="14596" width="3.875" style="226" customWidth="1"/>
    <col min="14597" max="14597" width="30.125" style="226" customWidth="1"/>
    <col min="14598" max="14598" width="36" style="226" customWidth="1"/>
    <col min="14599" max="14599" width="22.75" style="226" customWidth="1"/>
    <col min="14600" max="14600" width="12.375" style="226" customWidth="1"/>
    <col min="14601" max="14851" width="9" style="226"/>
    <col min="14852" max="14852" width="3.875" style="226" customWidth="1"/>
    <col min="14853" max="14853" width="30.125" style="226" customWidth="1"/>
    <col min="14854" max="14854" width="36" style="226" customWidth="1"/>
    <col min="14855" max="14855" width="22.75" style="226" customWidth="1"/>
    <col min="14856" max="14856" width="12.375" style="226" customWidth="1"/>
    <col min="14857" max="15107" width="9" style="226"/>
    <col min="15108" max="15108" width="3.875" style="226" customWidth="1"/>
    <col min="15109" max="15109" width="30.125" style="226" customWidth="1"/>
    <col min="15110" max="15110" width="36" style="226" customWidth="1"/>
    <col min="15111" max="15111" width="22.75" style="226" customWidth="1"/>
    <col min="15112" max="15112" width="12.375" style="226" customWidth="1"/>
    <col min="15113" max="15363" width="9" style="226"/>
    <col min="15364" max="15364" width="3.875" style="226" customWidth="1"/>
    <col min="15365" max="15365" width="30.125" style="226" customWidth="1"/>
    <col min="15366" max="15366" width="36" style="226" customWidth="1"/>
    <col min="15367" max="15367" width="22.75" style="226" customWidth="1"/>
    <col min="15368" max="15368" width="12.375" style="226" customWidth="1"/>
    <col min="15369" max="15619" width="9" style="226"/>
    <col min="15620" max="15620" width="3.875" style="226" customWidth="1"/>
    <col min="15621" max="15621" width="30.125" style="226" customWidth="1"/>
    <col min="15622" max="15622" width="36" style="226" customWidth="1"/>
    <col min="15623" max="15623" width="22.75" style="226" customWidth="1"/>
    <col min="15624" max="15624" width="12.375" style="226" customWidth="1"/>
    <col min="15625" max="15875" width="9" style="226"/>
    <col min="15876" max="15876" width="3.875" style="226" customWidth="1"/>
    <col min="15877" max="15877" width="30.125" style="226" customWidth="1"/>
    <col min="15878" max="15878" width="36" style="226" customWidth="1"/>
    <col min="15879" max="15879" width="22.75" style="226" customWidth="1"/>
    <col min="15880" max="15880" width="12.375" style="226" customWidth="1"/>
    <col min="15881" max="16131" width="9" style="226"/>
    <col min="16132" max="16132" width="3.875" style="226" customWidth="1"/>
    <col min="16133" max="16133" width="30.125" style="226" customWidth="1"/>
    <col min="16134" max="16134" width="36" style="226" customWidth="1"/>
    <col min="16135" max="16135" width="22.75" style="226" customWidth="1"/>
    <col min="16136" max="16136" width="12.375" style="226" customWidth="1"/>
    <col min="16137" max="16384" width="9" style="226"/>
  </cols>
  <sheetData>
    <row r="1" spans="1:13" s="19" customFormat="1" ht="21.75" customHeight="1" x14ac:dyDescent="0.3">
      <c r="A1" s="772"/>
      <c r="B1" s="772"/>
      <c r="C1" s="772"/>
      <c r="D1" s="772"/>
      <c r="E1" s="772"/>
      <c r="F1" s="772"/>
      <c r="G1" s="772"/>
      <c r="H1" s="772"/>
      <c r="I1" s="772"/>
      <c r="J1" s="772"/>
      <c r="K1" s="772"/>
      <c r="L1" s="772"/>
    </row>
    <row r="2" spans="1:13" s="19" customFormat="1" ht="21.75" customHeight="1" x14ac:dyDescent="0.3">
      <c r="A2" s="772" t="s">
        <v>1787</v>
      </c>
      <c r="B2" s="772"/>
      <c r="C2" s="772"/>
      <c r="D2" s="772"/>
      <c r="E2" s="772"/>
      <c r="F2" s="772"/>
      <c r="G2" s="772"/>
      <c r="H2" s="772"/>
      <c r="I2" s="772"/>
      <c r="J2" s="772"/>
      <c r="K2" s="772"/>
      <c r="L2" s="772"/>
    </row>
    <row r="3" spans="1:13" s="19" customFormat="1" ht="21.75" customHeight="1" x14ac:dyDescent="0.3">
      <c r="A3" s="772" t="s">
        <v>28</v>
      </c>
      <c r="B3" s="772"/>
      <c r="C3" s="772"/>
      <c r="D3" s="772"/>
      <c r="E3" s="772"/>
      <c r="F3" s="772"/>
      <c r="G3" s="772"/>
      <c r="H3" s="772"/>
      <c r="I3" s="772"/>
      <c r="J3" s="772"/>
      <c r="K3" s="772"/>
      <c r="L3" s="772"/>
    </row>
    <row r="4" spans="1:13" ht="21.75" customHeight="1" x14ac:dyDescent="0.3">
      <c r="A4" s="822" t="s">
        <v>57</v>
      </c>
      <c r="B4" s="822"/>
      <c r="C4" s="698"/>
      <c r="D4" s="698"/>
      <c r="E4" s="698"/>
      <c r="F4" s="698"/>
      <c r="G4" s="698"/>
      <c r="H4" s="698"/>
      <c r="I4" s="698"/>
      <c r="J4" s="698"/>
      <c r="K4" s="677"/>
      <c r="L4" s="699"/>
    </row>
    <row r="5" spans="1:13" s="356" customFormat="1" ht="21.75" customHeight="1" x14ac:dyDescent="0.3">
      <c r="A5" s="744" t="s">
        <v>0</v>
      </c>
      <c r="B5" s="773" t="s">
        <v>1419</v>
      </c>
      <c r="C5" s="731" t="s">
        <v>30</v>
      </c>
      <c r="D5" s="731" t="s">
        <v>1323</v>
      </c>
      <c r="E5" s="785" t="s">
        <v>33</v>
      </c>
      <c r="F5" s="735" t="s">
        <v>552</v>
      </c>
      <c r="G5" s="735"/>
      <c r="H5" s="735"/>
      <c r="I5" s="735"/>
      <c r="J5" s="735"/>
      <c r="K5" s="731" t="s">
        <v>553</v>
      </c>
      <c r="L5" s="824" t="s">
        <v>554</v>
      </c>
    </row>
    <row r="6" spans="1:13" s="356" customFormat="1" ht="21.75" customHeight="1" x14ac:dyDescent="0.3">
      <c r="A6" s="744"/>
      <c r="B6" s="823"/>
      <c r="C6" s="731"/>
      <c r="D6" s="731"/>
      <c r="E6" s="794"/>
      <c r="F6" s="675" t="s">
        <v>555</v>
      </c>
      <c r="G6" s="675" t="s">
        <v>556</v>
      </c>
      <c r="H6" s="675" t="s">
        <v>557</v>
      </c>
      <c r="I6" s="675" t="s">
        <v>558</v>
      </c>
      <c r="J6" s="675" t="s">
        <v>559</v>
      </c>
      <c r="K6" s="731"/>
      <c r="L6" s="825"/>
    </row>
    <row r="7" spans="1:13" ht="21.75" customHeight="1" x14ac:dyDescent="0.3">
      <c r="A7" s="236">
        <v>1</v>
      </c>
      <c r="B7" s="191" t="s">
        <v>1646</v>
      </c>
      <c r="C7" s="401" t="s">
        <v>1461</v>
      </c>
      <c r="D7" s="410">
        <v>3189900118344</v>
      </c>
      <c r="E7" s="190" t="s">
        <v>36</v>
      </c>
      <c r="F7" s="439">
        <v>305</v>
      </c>
      <c r="G7" s="439">
        <v>4</v>
      </c>
      <c r="H7" s="439" t="s">
        <v>561</v>
      </c>
      <c r="I7" s="439" t="s">
        <v>59</v>
      </c>
      <c r="J7" s="439" t="s">
        <v>57</v>
      </c>
      <c r="K7" s="607" t="s">
        <v>562</v>
      </c>
      <c r="L7" s="700"/>
    </row>
    <row r="8" spans="1:13" ht="21.75" customHeight="1" x14ac:dyDescent="0.3">
      <c r="A8" s="196">
        <f t="shared" ref="A8:A13" si="0">A7+1</f>
        <v>2</v>
      </c>
      <c r="B8" s="197" t="s">
        <v>1647</v>
      </c>
      <c r="C8" s="401" t="s">
        <v>1461</v>
      </c>
      <c r="D8" s="410">
        <v>3770600532532</v>
      </c>
      <c r="E8" s="196" t="s">
        <v>503</v>
      </c>
      <c r="F8" s="196">
        <v>240</v>
      </c>
      <c r="G8" s="196">
        <v>4</v>
      </c>
      <c r="H8" s="196" t="s">
        <v>561</v>
      </c>
      <c r="I8" s="196" t="s">
        <v>59</v>
      </c>
      <c r="J8" s="196" t="s">
        <v>57</v>
      </c>
      <c r="K8" s="607" t="s">
        <v>1828</v>
      </c>
      <c r="L8" s="701"/>
    </row>
    <row r="9" spans="1:13" ht="21.75" customHeight="1" x14ac:dyDescent="0.3">
      <c r="A9" s="196">
        <f t="shared" si="0"/>
        <v>3</v>
      </c>
      <c r="B9" s="197" t="s">
        <v>1648</v>
      </c>
      <c r="C9" s="196" t="s">
        <v>1025</v>
      </c>
      <c r="D9" s="410">
        <v>3570900003266</v>
      </c>
      <c r="E9" s="196" t="s">
        <v>498</v>
      </c>
      <c r="F9" s="439">
        <v>4</v>
      </c>
      <c r="G9" s="439">
        <v>1</v>
      </c>
      <c r="H9" s="439" t="s">
        <v>1071</v>
      </c>
      <c r="I9" s="439" t="s">
        <v>59</v>
      </c>
      <c r="J9" s="439" t="s">
        <v>57</v>
      </c>
      <c r="K9" s="607" t="s">
        <v>1811</v>
      </c>
      <c r="L9" s="701"/>
    </row>
    <row r="10" spans="1:13" ht="21.75" customHeight="1" x14ac:dyDescent="0.3">
      <c r="A10" s="196">
        <f t="shared" si="0"/>
        <v>4</v>
      </c>
      <c r="B10" s="197" t="s">
        <v>1649</v>
      </c>
      <c r="C10" s="401" t="s">
        <v>1461</v>
      </c>
      <c r="D10" s="410">
        <v>3189800010649</v>
      </c>
      <c r="E10" s="196" t="s">
        <v>504</v>
      </c>
      <c r="F10" s="196">
        <v>349</v>
      </c>
      <c r="G10" s="196">
        <v>4</v>
      </c>
      <c r="H10" s="196" t="s">
        <v>787</v>
      </c>
      <c r="I10" s="196" t="s">
        <v>59</v>
      </c>
      <c r="J10" s="196" t="s">
        <v>57</v>
      </c>
      <c r="K10" s="607" t="s">
        <v>1686</v>
      </c>
      <c r="L10" s="701"/>
    </row>
    <row r="11" spans="1:13" ht="21.75" customHeight="1" x14ac:dyDescent="0.3">
      <c r="A11" s="196">
        <f t="shared" si="0"/>
        <v>5</v>
      </c>
      <c r="B11" s="197" t="s">
        <v>1617</v>
      </c>
      <c r="C11" s="196" t="s">
        <v>1025</v>
      </c>
      <c r="D11" s="410">
        <v>3460100810625</v>
      </c>
      <c r="E11" s="196" t="s">
        <v>501</v>
      </c>
      <c r="F11" s="190">
        <v>64</v>
      </c>
      <c r="G11" s="190">
        <v>2</v>
      </c>
      <c r="H11" s="190" t="s">
        <v>569</v>
      </c>
      <c r="I11" s="190" t="s">
        <v>59</v>
      </c>
      <c r="J11" s="190" t="s">
        <v>57</v>
      </c>
      <c r="K11" s="607" t="s">
        <v>1687</v>
      </c>
      <c r="L11" s="702" t="s">
        <v>1555</v>
      </c>
    </row>
    <row r="12" spans="1:13" ht="21.75" customHeight="1" x14ac:dyDescent="0.3">
      <c r="A12" s="196">
        <f t="shared" si="0"/>
        <v>6</v>
      </c>
      <c r="B12" s="197" t="s">
        <v>1650</v>
      </c>
      <c r="C12" s="401" t="s">
        <v>1461</v>
      </c>
      <c r="D12" s="410">
        <v>3180500584838</v>
      </c>
      <c r="E12" s="196" t="s">
        <v>502</v>
      </c>
      <c r="F12" s="196">
        <v>20</v>
      </c>
      <c r="G12" s="196">
        <v>3</v>
      </c>
      <c r="H12" s="196" t="s">
        <v>1059</v>
      </c>
      <c r="I12" s="196" t="s">
        <v>63</v>
      </c>
      <c r="J12" s="196" t="s">
        <v>57</v>
      </c>
      <c r="K12" s="607" t="s">
        <v>1688</v>
      </c>
      <c r="L12" s="701"/>
    </row>
    <row r="13" spans="1:13" ht="21.75" customHeight="1" x14ac:dyDescent="0.3">
      <c r="A13" s="196">
        <f t="shared" si="0"/>
        <v>7</v>
      </c>
      <c r="B13" s="197" t="s">
        <v>1651</v>
      </c>
      <c r="C13" s="401" t="s">
        <v>1430</v>
      </c>
      <c r="D13" s="410">
        <v>1350100205769</v>
      </c>
      <c r="E13" s="196" t="s">
        <v>1030</v>
      </c>
      <c r="F13" s="589" t="s">
        <v>1683</v>
      </c>
      <c r="G13" s="196">
        <v>15</v>
      </c>
      <c r="H13" s="196" t="s">
        <v>773</v>
      </c>
      <c r="I13" s="196" t="s">
        <v>63</v>
      </c>
      <c r="J13" s="196" t="s">
        <v>57</v>
      </c>
      <c r="K13" s="607" t="s">
        <v>1689</v>
      </c>
      <c r="L13" s="701"/>
    </row>
    <row r="14" spans="1:13" ht="21.75" customHeight="1" x14ac:dyDescent="0.3">
      <c r="A14" s="477">
        <v>8</v>
      </c>
      <c r="B14" s="197" t="s">
        <v>1652</v>
      </c>
      <c r="C14" s="401" t="s">
        <v>1461</v>
      </c>
      <c r="D14" s="410">
        <v>3610100137210</v>
      </c>
      <c r="E14" s="196" t="s">
        <v>500</v>
      </c>
      <c r="F14" s="196" t="s">
        <v>769</v>
      </c>
      <c r="G14" s="196">
        <v>1</v>
      </c>
      <c r="H14" s="196" t="s">
        <v>65</v>
      </c>
      <c r="I14" s="196" t="s">
        <v>65</v>
      </c>
      <c r="J14" s="196" t="s">
        <v>57</v>
      </c>
      <c r="K14" s="607" t="s">
        <v>1544</v>
      </c>
      <c r="L14" s="701" t="s">
        <v>1545</v>
      </c>
      <c r="M14" s="224"/>
    </row>
    <row r="15" spans="1:13" ht="21.75" customHeight="1" x14ac:dyDescent="0.3">
      <c r="A15" s="477">
        <v>9</v>
      </c>
      <c r="B15" s="197" t="s">
        <v>1812</v>
      </c>
      <c r="C15" s="401" t="s">
        <v>1430</v>
      </c>
      <c r="D15" s="410">
        <v>1529900610133</v>
      </c>
      <c r="E15" s="196" t="s">
        <v>1029</v>
      </c>
      <c r="F15" s="477">
        <v>194</v>
      </c>
      <c r="G15" s="477">
        <v>6</v>
      </c>
      <c r="H15" s="477" t="s">
        <v>58</v>
      </c>
      <c r="I15" s="477" t="s">
        <v>59</v>
      </c>
      <c r="J15" s="477" t="s">
        <v>57</v>
      </c>
      <c r="K15" s="607" t="s">
        <v>1690</v>
      </c>
      <c r="L15" s="703" t="s">
        <v>1813</v>
      </c>
    </row>
    <row r="16" spans="1:13" s="221" customFormat="1" ht="21.75" customHeight="1" x14ac:dyDescent="0.3">
      <c r="A16" s="821" t="s">
        <v>151</v>
      </c>
      <c r="B16" s="821"/>
      <c r="C16" s="423"/>
      <c r="D16" s="423"/>
      <c r="E16" s="423"/>
      <c r="F16" s="423"/>
      <c r="G16" s="423"/>
      <c r="H16" s="423"/>
      <c r="I16" s="423"/>
      <c r="J16" s="423"/>
      <c r="K16" s="423"/>
      <c r="L16" s="704"/>
    </row>
    <row r="17" spans="1:12" ht="21.75" customHeight="1" x14ac:dyDescent="0.3">
      <c r="A17" s="236">
        <v>10</v>
      </c>
      <c r="B17" s="254" t="s">
        <v>1327</v>
      </c>
      <c r="C17" s="424" t="s">
        <v>1430</v>
      </c>
      <c r="D17" s="690">
        <v>1161000143528</v>
      </c>
      <c r="E17" s="236" t="s">
        <v>525</v>
      </c>
      <c r="F17" s="681" t="s">
        <v>1737</v>
      </c>
      <c r="G17" s="256">
        <v>2</v>
      </c>
      <c r="H17" s="256" t="s">
        <v>1368</v>
      </c>
      <c r="I17" s="256" t="s">
        <v>78</v>
      </c>
      <c r="J17" s="236" t="s">
        <v>151</v>
      </c>
      <c r="K17" s="236" t="s">
        <v>1738</v>
      </c>
      <c r="L17" s="705"/>
    </row>
    <row r="18" spans="1:12" ht="21.75" customHeight="1" x14ac:dyDescent="0.3">
      <c r="A18" s="196">
        <v>11</v>
      </c>
      <c r="B18" s="197" t="s">
        <v>1654</v>
      </c>
      <c r="C18" s="401" t="s">
        <v>1461</v>
      </c>
      <c r="D18" s="410">
        <v>3489900068140</v>
      </c>
      <c r="E18" s="196" t="s">
        <v>521</v>
      </c>
      <c r="F18" s="340">
        <v>90</v>
      </c>
      <c r="G18" s="676">
        <v>6</v>
      </c>
      <c r="H18" s="676" t="s">
        <v>841</v>
      </c>
      <c r="I18" s="676" t="s">
        <v>80</v>
      </c>
      <c r="J18" s="196" t="s">
        <v>151</v>
      </c>
      <c r="K18" s="196" t="s">
        <v>1751</v>
      </c>
      <c r="L18" s="701" t="s">
        <v>843</v>
      </c>
    </row>
    <row r="19" spans="1:12" ht="21.75" customHeight="1" x14ac:dyDescent="0.3">
      <c r="A19" s="196">
        <f t="shared" ref="A19:A29" si="1">A18+1</f>
        <v>12</v>
      </c>
      <c r="B19" s="197" t="s">
        <v>1333</v>
      </c>
      <c r="C19" s="401" t="s">
        <v>1430</v>
      </c>
      <c r="D19" s="410">
        <v>1500200143631</v>
      </c>
      <c r="E19" s="196" t="s">
        <v>516</v>
      </c>
      <c r="F19" s="340">
        <v>99</v>
      </c>
      <c r="G19" s="676"/>
      <c r="H19" s="676" t="s">
        <v>77</v>
      </c>
      <c r="I19" s="676" t="s">
        <v>77</v>
      </c>
      <c r="J19" s="196" t="s">
        <v>151</v>
      </c>
      <c r="K19" s="196" t="s">
        <v>1739</v>
      </c>
      <c r="L19" s="701" t="s">
        <v>1740</v>
      </c>
    </row>
    <row r="20" spans="1:12" ht="21.75" customHeight="1" x14ac:dyDescent="0.3">
      <c r="A20" s="196">
        <f t="shared" si="1"/>
        <v>13</v>
      </c>
      <c r="B20" s="197" t="s">
        <v>1655</v>
      </c>
      <c r="C20" s="401" t="s">
        <v>1461</v>
      </c>
      <c r="D20" s="410">
        <v>3160200127580</v>
      </c>
      <c r="E20" s="196" t="s">
        <v>511</v>
      </c>
      <c r="F20" s="196" t="s">
        <v>806</v>
      </c>
      <c r="G20" s="676">
        <v>1</v>
      </c>
      <c r="H20" s="676" t="s">
        <v>803</v>
      </c>
      <c r="I20" s="676" t="s">
        <v>76</v>
      </c>
      <c r="J20" s="196" t="s">
        <v>151</v>
      </c>
      <c r="K20" s="196" t="s">
        <v>1797</v>
      </c>
      <c r="L20" s="701"/>
    </row>
    <row r="21" spans="1:12" ht="21.75" customHeight="1" x14ac:dyDescent="0.3">
      <c r="A21" s="196">
        <f t="shared" si="1"/>
        <v>14</v>
      </c>
      <c r="B21" s="197" t="s">
        <v>1656</v>
      </c>
      <c r="C21" s="401" t="s">
        <v>1430</v>
      </c>
      <c r="D21" s="410">
        <v>5103000003592</v>
      </c>
      <c r="E21" s="196" t="s">
        <v>508</v>
      </c>
      <c r="F21" s="340" t="s">
        <v>1741</v>
      </c>
      <c r="G21" s="676">
        <v>2</v>
      </c>
      <c r="H21" s="676" t="s">
        <v>836</v>
      </c>
      <c r="I21" s="676" t="s">
        <v>75</v>
      </c>
      <c r="J21" s="196" t="s">
        <v>151</v>
      </c>
      <c r="K21" s="340" t="s">
        <v>1742</v>
      </c>
      <c r="L21" s="701" t="s">
        <v>1253</v>
      </c>
    </row>
    <row r="22" spans="1:12" ht="21.75" customHeight="1" x14ac:dyDescent="0.3">
      <c r="A22" s="196">
        <f t="shared" si="1"/>
        <v>15</v>
      </c>
      <c r="B22" s="197" t="s">
        <v>1657</v>
      </c>
      <c r="C22" s="401" t="s">
        <v>1461</v>
      </c>
      <c r="D22" s="410">
        <v>3160100576455</v>
      </c>
      <c r="E22" s="196" t="s">
        <v>519</v>
      </c>
      <c r="F22" s="196">
        <v>153</v>
      </c>
      <c r="G22" s="676">
        <v>3</v>
      </c>
      <c r="H22" s="676" t="s">
        <v>1746</v>
      </c>
      <c r="I22" s="676" t="s">
        <v>79</v>
      </c>
      <c r="J22" s="196" t="s">
        <v>151</v>
      </c>
      <c r="K22" s="196" t="s">
        <v>1800</v>
      </c>
      <c r="L22" s="701" t="s">
        <v>1748</v>
      </c>
    </row>
    <row r="23" spans="1:12" ht="21.75" customHeight="1" x14ac:dyDescent="0.3">
      <c r="A23" s="196">
        <f t="shared" si="1"/>
        <v>16</v>
      </c>
      <c r="B23" s="197" t="s">
        <v>1658</v>
      </c>
      <c r="C23" s="401" t="s">
        <v>1430</v>
      </c>
      <c r="D23" s="410">
        <v>1510100140011</v>
      </c>
      <c r="E23" s="196" t="s">
        <v>517</v>
      </c>
      <c r="F23" s="196" t="s">
        <v>1743</v>
      </c>
      <c r="G23" s="676">
        <v>3</v>
      </c>
      <c r="H23" s="676" t="s">
        <v>1318</v>
      </c>
      <c r="I23" s="676" t="s">
        <v>1744</v>
      </c>
      <c r="J23" s="196" t="s">
        <v>1267</v>
      </c>
      <c r="K23" s="340" t="s">
        <v>1745</v>
      </c>
      <c r="L23" s="701"/>
    </row>
    <row r="24" spans="1:12" ht="21.75" customHeight="1" x14ac:dyDescent="0.3">
      <c r="A24" s="477">
        <v>17</v>
      </c>
      <c r="B24" s="689" t="s">
        <v>1659</v>
      </c>
      <c r="C24" s="401" t="s">
        <v>1461</v>
      </c>
      <c r="D24" s="695"/>
      <c r="E24" s="477" t="s">
        <v>522</v>
      </c>
      <c r="F24" s="477">
        <v>61</v>
      </c>
      <c r="G24" s="531">
        <v>9</v>
      </c>
      <c r="H24" s="531" t="s">
        <v>81</v>
      </c>
      <c r="I24" s="531" t="s">
        <v>81</v>
      </c>
      <c r="J24" s="477" t="s">
        <v>151</v>
      </c>
      <c r="K24" s="696" t="s">
        <v>1798</v>
      </c>
      <c r="L24" s="706"/>
    </row>
    <row r="25" spans="1:12" s="678" customFormat="1" ht="21.75" customHeight="1" x14ac:dyDescent="0.3">
      <c r="A25" s="208">
        <v>18</v>
      </c>
      <c r="B25" s="217" t="s">
        <v>1660</v>
      </c>
      <c r="C25" s="414" t="s">
        <v>1461</v>
      </c>
      <c r="D25" s="691"/>
      <c r="E25" s="208" t="s">
        <v>524</v>
      </c>
      <c r="F25" s="208">
        <v>363</v>
      </c>
      <c r="G25" s="212">
        <v>2</v>
      </c>
      <c r="H25" s="212" t="s">
        <v>83</v>
      </c>
      <c r="I25" s="212" t="s">
        <v>83</v>
      </c>
      <c r="J25" s="208" t="s">
        <v>151</v>
      </c>
      <c r="K25" s="208" t="s">
        <v>1735</v>
      </c>
      <c r="L25" s="707" t="s">
        <v>1736</v>
      </c>
    </row>
    <row r="26" spans="1:12" s="221" customFormat="1" ht="21.75" customHeight="1" x14ac:dyDescent="0.3">
      <c r="A26" s="821" t="s">
        <v>151</v>
      </c>
      <c r="B26" s="821"/>
      <c r="C26" s="423"/>
      <c r="D26" s="423"/>
      <c r="E26" s="423"/>
      <c r="F26" s="423"/>
      <c r="G26" s="423"/>
      <c r="H26" s="423"/>
      <c r="I26" s="423"/>
      <c r="J26" s="423"/>
      <c r="K26" s="423"/>
      <c r="L26" s="704"/>
    </row>
    <row r="27" spans="1:12" s="678" customFormat="1" ht="21.75" customHeight="1" x14ac:dyDescent="0.3">
      <c r="A27" s="190">
        <v>19</v>
      </c>
      <c r="B27" s="191" t="s">
        <v>1661</v>
      </c>
      <c r="C27" s="537" t="s">
        <v>1461</v>
      </c>
      <c r="D27" s="405">
        <v>3100500551247</v>
      </c>
      <c r="E27" s="190" t="s">
        <v>523</v>
      </c>
      <c r="F27" s="190">
        <v>57</v>
      </c>
      <c r="G27" s="194">
        <v>8</v>
      </c>
      <c r="H27" s="194" t="s">
        <v>671</v>
      </c>
      <c r="I27" s="194" t="s">
        <v>77</v>
      </c>
      <c r="J27" s="190" t="s">
        <v>151</v>
      </c>
      <c r="K27" s="190" t="s">
        <v>1799</v>
      </c>
      <c r="L27" s="700"/>
    </row>
    <row r="28" spans="1:12" ht="21.75" customHeight="1" x14ac:dyDescent="0.3">
      <c r="A28" s="196">
        <f>A27+1</f>
        <v>20</v>
      </c>
      <c r="B28" s="197" t="s">
        <v>1662</v>
      </c>
      <c r="C28" s="401" t="s">
        <v>1461</v>
      </c>
      <c r="D28" s="410">
        <v>3940700337896</v>
      </c>
      <c r="E28" s="196" t="s">
        <v>1035</v>
      </c>
      <c r="F28" s="196">
        <v>3</v>
      </c>
      <c r="G28" s="676">
        <v>6</v>
      </c>
      <c r="H28" s="676" t="s">
        <v>1749</v>
      </c>
      <c r="I28" s="676" t="s">
        <v>85</v>
      </c>
      <c r="J28" s="196" t="s">
        <v>151</v>
      </c>
      <c r="K28" s="196" t="s">
        <v>1750</v>
      </c>
      <c r="L28" s="701" t="s">
        <v>1256</v>
      </c>
    </row>
    <row r="29" spans="1:12" ht="21.75" customHeight="1" x14ac:dyDescent="0.3">
      <c r="A29" s="208">
        <f t="shared" si="1"/>
        <v>21</v>
      </c>
      <c r="B29" s="217" t="s">
        <v>1663</v>
      </c>
      <c r="C29" s="414" t="s">
        <v>1430</v>
      </c>
      <c r="D29" s="691">
        <v>1640600021851</v>
      </c>
      <c r="E29" s="208" t="s">
        <v>43</v>
      </c>
      <c r="F29" s="208">
        <v>160</v>
      </c>
      <c r="G29" s="212">
        <v>3</v>
      </c>
      <c r="H29" s="212" t="s">
        <v>599</v>
      </c>
      <c r="I29" s="212" t="s">
        <v>75</v>
      </c>
      <c r="J29" s="208" t="s">
        <v>151</v>
      </c>
      <c r="K29" s="208" t="s">
        <v>1799</v>
      </c>
      <c r="L29" s="708"/>
    </row>
    <row r="30" spans="1:12" s="221" customFormat="1" ht="21.75" customHeight="1" x14ac:dyDescent="0.3">
      <c r="A30" s="821" t="s">
        <v>152</v>
      </c>
      <c r="B30" s="831"/>
      <c r="C30" s="423"/>
      <c r="D30" s="423"/>
      <c r="E30" s="687"/>
      <c r="F30" s="543"/>
      <c r="G30" s="423"/>
      <c r="H30" s="423"/>
      <c r="I30" s="423"/>
      <c r="J30" s="423"/>
      <c r="K30" s="692"/>
      <c r="L30" s="709"/>
    </row>
    <row r="31" spans="1:12" ht="21.75" customHeight="1" x14ac:dyDescent="0.3">
      <c r="A31" s="190">
        <v>22</v>
      </c>
      <c r="B31" s="191" t="s">
        <v>1664</v>
      </c>
      <c r="C31" s="401" t="s">
        <v>1461</v>
      </c>
      <c r="D31" s="410">
        <v>3460100693645</v>
      </c>
      <c r="E31" s="190" t="s">
        <v>44</v>
      </c>
      <c r="F31" s="190" t="s">
        <v>1752</v>
      </c>
      <c r="G31" s="194"/>
      <c r="H31" s="194" t="s">
        <v>624</v>
      </c>
      <c r="I31" s="194" t="s">
        <v>1183</v>
      </c>
      <c r="J31" s="190" t="s">
        <v>152</v>
      </c>
      <c r="K31" s="190" t="s">
        <v>1758</v>
      </c>
      <c r="L31" s="700" t="s">
        <v>1776</v>
      </c>
    </row>
    <row r="32" spans="1:12" ht="21.75" customHeight="1" x14ac:dyDescent="0.3">
      <c r="A32" s="196">
        <f>A31+1</f>
        <v>23</v>
      </c>
      <c r="B32" s="197" t="s">
        <v>968</v>
      </c>
      <c r="C32" s="401" t="s">
        <v>1461</v>
      </c>
      <c r="D32" s="410">
        <v>3190100339496</v>
      </c>
      <c r="E32" s="196" t="s">
        <v>535</v>
      </c>
      <c r="F32" s="196">
        <v>230</v>
      </c>
      <c r="G32" s="676" t="s">
        <v>1355</v>
      </c>
      <c r="H32" s="676" t="s">
        <v>624</v>
      </c>
      <c r="I32" s="676" t="s">
        <v>1183</v>
      </c>
      <c r="J32" s="196" t="s">
        <v>152</v>
      </c>
      <c r="K32" s="196" t="s">
        <v>1789</v>
      </c>
      <c r="L32" s="702" t="s">
        <v>970</v>
      </c>
    </row>
    <row r="33" spans="1:12" ht="21.75" customHeight="1" x14ac:dyDescent="0.3">
      <c r="A33" s="196">
        <f t="shared" ref="A33:A38" si="2">A32+1</f>
        <v>24</v>
      </c>
      <c r="B33" s="197" t="s">
        <v>376</v>
      </c>
      <c r="C33" s="401" t="s">
        <v>1430</v>
      </c>
      <c r="D33" s="410">
        <v>2809900016784</v>
      </c>
      <c r="E33" s="196" t="s">
        <v>532</v>
      </c>
      <c r="F33" s="196" t="s">
        <v>1753</v>
      </c>
      <c r="G33" s="676"/>
      <c r="H33" s="676" t="s">
        <v>100</v>
      </c>
      <c r="I33" s="676" t="s">
        <v>100</v>
      </c>
      <c r="J33" s="196" t="s">
        <v>152</v>
      </c>
      <c r="K33" s="196" t="s">
        <v>1759</v>
      </c>
      <c r="L33" s="701" t="s">
        <v>1777</v>
      </c>
    </row>
    <row r="34" spans="1:12" ht="21.75" customHeight="1" x14ac:dyDescent="0.3">
      <c r="A34" s="196">
        <f t="shared" si="2"/>
        <v>25</v>
      </c>
      <c r="B34" s="197" t="s">
        <v>383</v>
      </c>
      <c r="C34" s="401" t="s">
        <v>1461</v>
      </c>
      <c r="D34" s="410">
        <v>3190100233426</v>
      </c>
      <c r="E34" s="196" t="s">
        <v>533</v>
      </c>
      <c r="F34" s="196">
        <v>98</v>
      </c>
      <c r="G34" s="676">
        <v>2</v>
      </c>
      <c r="H34" s="676" t="s">
        <v>1155</v>
      </c>
      <c r="I34" s="676" t="s">
        <v>101</v>
      </c>
      <c r="J34" s="196" t="s">
        <v>152</v>
      </c>
      <c r="K34" s="196" t="s">
        <v>1760</v>
      </c>
      <c r="L34" s="701" t="s">
        <v>1157</v>
      </c>
    </row>
    <row r="35" spans="1:12" ht="21.75" customHeight="1" x14ac:dyDescent="0.3">
      <c r="A35" s="196">
        <f t="shared" si="2"/>
        <v>26</v>
      </c>
      <c r="B35" s="197" t="s">
        <v>353</v>
      </c>
      <c r="C35" s="401" t="s">
        <v>1430</v>
      </c>
      <c r="D35" s="410">
        <v>3411100825879</v>
      </c>
      <c r="E35" s="196" t="s">
        <v>527</v>
      </c>
      <c r="F35" s="196">
        <v>109</v>
      </c>
      <c r="G35" s="676">
        <v>4</v>
      </c>
      <c r="H35" s="676" t="s">
        <v>1115</v>
      </c>
      <c r="I35" s="676" t="s">
        <v>1771</v>
      </c>
      <c r="J35" s="196" t="s">
        <v>1117</v>
      </c>
      <c r="K35" s="196" t="s">
        <v>1761</v>
      </c>
      <c r="L35" s="701" t="s">
        <v>1119</v>
      </c>
    </row>
    <row r="36" spans="1:12" ht="21.75" customHeight="1" x14ac:dyDescent="0.3">
      <c r="A36" s="196">
        <f t="shared" si="2"/>
        <v>27</v>
      </c>
      <c r="B36" s="197" t="s">
        <v>1790</v>
      </c>
      <c r="C36" s="401" t="s">
        <v>1430</v>
      </c>
      <c r="D36" s="693">
        <v>3920600884721</v>
      </c>
      <c r="E36" s="196" t="s">
        <v>534</v>
      </c>
      <c r="F36" s="196" t="s">
        <v>1791</v>
      </c>
      <c r="G36" s="676"/>
      <c r="H36" s="676" t="s">
        <v>624</v>
      </c>
      <c r="I36" s="676" t="s">
        <v>1183</v>
      </c>
      <c r="J36" s="196" t="s">
        <v>152</v>
      </c>
      <c r="K36" s="196" t="s">
        <v>1792</v>
      </c>
      <c r="L36" s="702" t="s">
        <v>1793</v>
      </c>
    </row>
    <row r="37" spans="1:12" ht="21.75" customHeight="1" x14ac:dyDescent="0.3">
      <c r="A37" s="196">
        <f t="shared" si="2"/>
        <v>28</v>
      </c>
      <c r="B37" s="197" t="s">
        <v>368</v>
      </c>
      <c r="C37" s="401" t="s">
        <v>1461</v>
      </c>
      <c r="D37" s="410">
        <v>3190600035879</v>
      </c>
      <c r="E37" s="196" t="s">
        <v>531</v>
      </c>
      <c r="F37" s="239" t="s">
        <v>1754</v>
      </c>
      <c r="G37" s="676">
        <v>2</v>
      </c>
      <c r="H37" s="676" t="s">
        <v>1772</v>
      </c>
      <c r="I37" s="676" t="s">
        <v>104</v>
      </c>
      <c r="J37" s="196" t="s">
        <v>152</v>
      </c>
      <c r="K37" s="196" t="s">
        <v>1762</v>
      </c>
      <c r="L37" s="701" t="s">
        <v>1778</v>
      </c>
    </row>
    <row r="38" spans="1:12" s="678" customFormat="1" ht="21.75" customHeight="1" x14ac:dyDescent="0.3">
      <c r="A38" s="196">
        <f t="shared" si="2"/>
        <v>29</v>
      </c>
      <c r="B38" s="197" t="s">
        <v>380</v>
      </c>
      <c r="C38" s="401" t="s">
        <v>1461</v>
      </c>
      <c r="D38" s="410">
        <v>3190600123042</v>
      </c>
      <c r="E38" s="196" t="s">
        <v>1038</v>
      </c>
      <c r="F38" s="340">
        <v>81</v>
      </c>
      <c r="G38" s="196">
        <v>7</v>
      </c>
      <c r="H38" s="196" t="s">
        <v>104</v>
      </c>
      <c r="I38" s="196" t="s">
        <v>104</v>
      </c>
      <c r="J38" s="196" t="s">
        <v>152</v>
      </c>
      <c r="K38" s="196" t="s">
        <v>1763</v>
      </c>
      <c r="L38" s="702" t="s">
        <v>1151</v>
      </c>
    </row>
    <row r="39" spans="1:12" s="678" customFormat="1" ht="21.75" customHeight="1" x14ac:dyDescent="0.3">
      <c r="A39" s="196">
        <f t="shared" ref="A39:A44" si="3">A38+1</f>
        <v>30</v>
      </c>
      <c r="B39" s="197" t="s">
        <v>1037</v>
      </c>
      <c r="C39" s="401" t="s">
        <v>1025</v>
      </c>
      <c r="D39" s="410">
        <v>3190800070287</v>
      </c>
      <c r="E39" s="196" t="s">
        <v>1049</v>
      </c>
      <c r="F39" s="196">
        <v>21</v>
      </c>
      <c r="G39" s="196">
        <v>6</v>
      </c>
      <c r="H39" s="196" t="s">
        <v>569</v>
      </c>
      <c r="I39" s="196" t="s">
        <v>105</v>
      </c>
      <c r="J39" s="196" t="s">
        <v>152</v>
      </c>
      <c r="K39" s="508" t="s">
        <v>1764</v>
      </c>
      <c r="L39" s="702" t="s">
        <v>1814</v>
      </c>
    </row>
    <row r="40" spans="1:12" s="678" customFormat="1" ht="21.75" customHeight="1" x14ac:dyDescent="0.3">
      <c r="A40" s="196">
        <f t="shared" si="3"/>
        <v>31</v>
      </c>
      <c r="B40" s="197" t="s">
        <v>364</v>
      </c>
      <c r="C40" s="401" t="s">
        <v>1461</v>
      </c>
      <c r="D40" s="410">
        <v>3190100339461</v>
      </c>
      <c r="E40" s="196" t="s">
        <v>530</v>
      </c>
      <c r="F40" s="239" t="s">
        <v>1755</v>
      </c>
      <c r="G40" s="676">
        <v>2</v>
      </c>
      <c r="H40" s="676" t="s">
        <v>628</v>
      </c>
      <c r="I40" s="676" t="s">
        <v>99</v>
      </c>
      <c r="J40" s="196" t="s">
        <v>152</v>
      </c>
      <c r="K40" s="196" t="s">
        <v>1765</v>
      </c>
      <c r="L40" s="718" t="s">
        <v>1417</v>
      </c>
    </row>
    <row r="41" spans="1:12" ht="21.75" customHeight="1" x14ac:dyDescent="0.3">
      <c r="A41" s="196">
        <f t="shared" si="3"/>
        <v>32</v>
      </c>
      <c r="B41" s="224" t="s">
        <v>886</v>
      </c>
      <c r="C41" s="401" t="s">
        <v>1461</v>
      </c>
      <c r="D41" s="410">
        <v>319000013646</v>
      </c>
      <c r="E41" s="196" t="s">
        <v>528</v>
      </c>
      <c r="F41" s="237" t="s">
        <v>1756</v>
      </c>
      <c r="G41" s="676">
        <v>2</v>
      </c>
      <c r="H41" s="676" t="s">
        <v>96</v>
      </c>
      <c r="I41" s="676" t="s">
        <v>96</v>
      </c>
      <c r="J41" s="196" t="s">
        <v>152</v>
      </c>
      <c r="K41" s="196" t="s">
        <v>1766</v>
      </c>
      <c r="L41" s="701" t="s">
        <v>1355</v>
      </c>
    </row>
    <row r="42" spans="1:12" ht="21.75" customHeight="1" x14ac:dyDescent="0.3">
      <c r="A42" s="196">
        <f t="shared" si="3"/>
        <v>33</v>
      </c>
      <c r="B42" s="197" t="s">
        <v>1666</v>
      </c>
      <c r="C42" s="401" t="s">
        <v>1461</v>
      </c>
      <c r="D42" s="410">
        <v>3450100524827</v>
      </c>
      <c r="E42" s="196" t="s">
        <v>529</v>
      </c>
      <c r="F42" s="340">
        <v>80</v>
      </c>
      <c r="G42" s="342">
        <v>10</v>
      </c>
      <c r="H42" s="342" t="s">
        <v>1171</v>
      </c>
      <c r="I42" s="342" t="s">
        <v>97</v>
      </c>
      <c r="J42" s="340" t="s">
        <v>152</v>
      </c>
      <c r="K42" s="196" t="s">
        <v>1767</v>
      </c>
      <c r="L42" s="710" t="s">
        <v>1781</v>
      </c>
    </row>
    <row r="43" spans="1:12" ht="21.75" customHeight="1" x14ac:dyDescent="0.3">
      <c r="A43" s="196">
        <f t="shared" si="3"/>
        <v>34</v>
      </c>
      <c r="B43" s="197" t="s">
        <v>360</v>
      </c>
      <c r="C43" s="401" t="s">
        <v>1461</v>
      </c>
      <c r="D43" s="410">
        <v>3450101038730</v>
      </c>
      <c r="E43" s="196" t="s">
        <v>1050</v>
      </c>
      <c r="F43" s="196">
        <v>279</v>
      </c>
      <c r="G43" s="342">
        <v>2</v>
      </c>
      <c r="H43" s="342" t="s">
        <v>97</v>
      </c>
      <c r="I43" s="342" t="s">
        <v>97</v>
      </c>
      <c r="J43" s="196" t="s">
        <v>152</v>
      </c>
      <c r="K43" s="196" t="s">
        <v>1768</v>
      </c>
      <c r="L43" s="710" t="s">
        <v>1782</v>
      </c>
    </row>
    <row r="44" spans="1:12" ht="21.75" customHeight="1" x14ac:dyDescent="0.3">
      <c r="A44" s="208">
        <f t="shared" si="3"/>
        <v>35</v>
      </c>
      <c r="B44" s="217" t="s">
        <v>1667</v>
      </c>
      <c r="C44" s="414" t="s">
        <v>1430</v>
      </c>
      <c r="D44" s="691">
        <v>1450100012790</v>
      </c>
      <c r="E44" s="208" t="s">
        <v>1788</v>
      </c>
      <c r="F44" s="249" t="s">
        <v>1757</v>
      </c>
      <c r="G44" s="525">
        <v>2</v>
      </c>
      <c r="H44" s="525" t="s">
        <v>1162</v>
      </c>
      <c r="I44" s="525" t="s">
        <v>99</v>
      </c>
      <c r="J44" s="208" t="s">
        <v>152</v>
      </c>
      <c r="K44" s="208" t="s">
        <v>1769</v>
      </c>
      <c r="L44" s="711" t="s">
        <v>1167</v>
      </c>
    </row>
    <row r="45" spans="1:12" s="221" customFormat="1" ht="21.75" customHeight="1" x14ac:dyDescent="0.3">
      <c r="A45" s="827" t="s">
        <v>153</v>
      </c>
      <c r="B45" s="828"/>
      <c r="C45" s="677"/>
      <c r="D45" s="677"/>
      <c r="L45" s="712"/>
    </row>
    <row r="46" spans="1:12" ht="21.75" customHeight="1" x14ac:dyDescent="0.3">
      <c r="A46" s="236">
        <v>36</v>
      </c>
      <c r="B46" s="254" t="s">
        <v>1668</v>
      </c>
      <c r="C46" s="424" t="s">
        <v>1461</v>
      </c>
      <c r="D46" s="690">
        <v>5170100009166</v>
      </c>
      <c r="E46" s="236" t="s">
        <v>45</v>
      </c>
      <c r="F46" s="236" t="s">
        <v>1691</v>
      </c>
      <c r="G46" s="256">
        <v>10</v>
      </c>
      <c r="H46" s="256" t="s">
        <v>1194</v>
      </c>
      <c r="I46" s="256" t="s">
        <v>1701</v>
      </c>
      <c r="J46" s="256" t="s">
        <v>153</v>
      </c>
      <c r="K46" s="236" t="s">
        <v>1694</v>
      </c>
      <c r="L46" s="705"/>
    </row>
    <row r="47" spans="1:12" ht="21.75" customHeight="1" x14ac:dyDescent="0.3">
      <c r="A47" s="196">
        <f>A46+1</f>
        <v>37</v>
      </c>
      <c r="B47" s="197" t="s">
        <v>421</v>
      </c>
      <c r="C47" s="401" t="s">
        <v>1430</v>
      </c>
      <c r="D47" s="410">
        <v>1179900133681</v>
      </c>
      <c r="E47" s="196" t="s">
        <v>543</v>
      </c>
      <c r="F47" s="196">
        <v>43</v>
      </c>
      <c r="G47" s="676">
        <v>11</v>
      </c>
      <c r="H47" s="676" t="s">
        <v>1702</v>
      </c>
      <c r="I47" s="676" t="s">
        <v>1701</v>
      </c>
      <c r="J47" s="676" t="s">
        <v>153</v>
      </c>
      <c r="K47" s="196" t="s">
        <v>1695</v>
      </c>
      <c r="L47" s="701" t="s">
        <v>1783</v>
      </c>
    </row>
    <row r="48" spans="1:12" ht="21.75" customHeight="1" x14ac:dyDescent="0.3">
      <c r="A48" s="196">
        <v>38</v>
      </c>
      <c r="B48" s="197" t="s">
        <v>1669</v>
      </c>
      <c r="C48" s="401" t="s">
        <v>1430</v>
      </c>
      <c r="D48" s="410">
        <v>3501200293339</v>
      </c>
      <c r="E48" s="196" t="s">
        <v>542</v>
      </c>
      <c r="F48" s="196" t="s">
        <v>1692</v>
      </c>
      <c r="G48" s="676">
        <v>5</v>
      </c>
      <c r="H48" s="676" t="s">
        <v>1383</v>
      </c>
      <c r="I48" s="676" t="s">
        <v>1384</v>
      </c>
      <c r="J48" s="676" t="s">
        <v>909</v>
      </c>
      <c r="K48" s="508" t="s">
        <v>1696</v>
      </c>
      <c r="L48" s="701" t="s">
        <v>1784</v>
      </c>
    </row>
    <row r="49" spans="1:13" ht="21.75" customHeight="1" x14ac:dyDescent="0.3">
      <c r="A49" s="196">
        <v>39</v>
      </c>
      <c r="B49" s="197" t="s">
        <v>412</v>
      </c>
      <c r="C49" s="401" t="s">
        <v>1461</v>
      </c>
      <c r="D49" s="410">
        <v>3610300167848</v>
      </c>
      <c r="E49" s="196" t="s">
        <v>539</v>
      </c>
      <c r="F49" s="196">
        <v>82</v>
      </c>
      <c r="G49" s="676">
        <v>5</v>
      </c>
      <c r="H49" s="676" t="s">
        <v>1196</v>
      </c>
      <c r="I49" s="676" t="s">
        <v>63</v>
      </c>
      <c r="J49" s="676" t="s">
        <v>57</v>
      </c>
      <c r="K49" s="196" t="s">
        <v>1697</v>
      </c>
      <c r="L49" s="701"/>
    </row>
    <row r="50" spans="1:13" ht="21.75" customHeight="1" x14ac:dyDescent="0.3">
      <c r="A50" s="208">
        <v>40</v>
      </c>
      <c r="B50" s="217" t="s">
        <v>1670</v>
      </c>
      <c r="C50" s="414" t="s">
        <v>1461</v>
      </c>
      <c r="D50" s="691">
        <v>3900100874262</v>
      </c>
      <c r="E50" s="208" t="s">
        <v>537</v>
      </c>
      <c r="F50" s="208">
        <v>99</v>
      </c>
      <c r="G50" s="212" t="s">
        <v>1355</v>
      </c>
      <c r="H50" s="212" t="s">
        <v>1703</v>
      </c>
      <c r="I50" s="212" t="s">
        <v>1701</v>
      </c>
      <c r="J50" s="212" t="s">
        <v>153</v>
      </c>
      <c r="K50" s="208" t="s">
        <v>1698</v>
      </c>
      <c r="L50" s="708"/>
    </row>
    <row r="51" spans="1:13" s="221" customFormat="1" ht="21.75" customHeight="1" x14ac:dyDescent="0.3">
      <c r="A51" s="821" t="s">
        <v>153</v>
      </c>
      <c r="B51" s="831"/>
      <c r="C51" s="687"/>
      <c r="D51" s="687"/>
      <c r="E51" s="423"/>
      <c r="F51" s="423"/>
      <c r="G51" s="423"/>
      <c r="H51" s="423"/>
      <c r="I51" s="423"/>
      <c r="J51" s="423"/>
      <c r="K51" s="423"/>
      <c r="L51" s="709"/>
    </row>
    <row r="52" spans="1:13" ht="21.75" customHeight="1" x14ac:dyDescent="0.3">
      <c r="A52" s="439">
        <v>41</v>
      </c>
      <c r="B52" s="191" t="s">
        <v>1341</v>
      </c>
      <c r="C52" s="537" t="s">
        <v>1430</v>
      </c>
      <c r="D52" s="405">
        <v>1600100031415</v>
      </c>
      <c r="E52" s="190" t="s">
        <v>538</v>
      </c>
      <c r="F52" s="190" t="s">
        <v>1693</v>
      </c>
      <c r="G52" s="194">
        <v>4</v>
      </c>
      <c r="H52" s="194" t="s">
        <v>1382</v>
      </c>
      <c r="I52" s="194" t="s">
        <v>1385</v>
      </c>
      <c r="J52" s="194" t="s">
        <v>1386</v>
      </c>
      <c r="K52" s="190" t="s">
        <v>1699</v>
      </c>
      <c r="L52" s="713" t="s">
        <v>1796</v>
      </c>
    </row>
    <row r="53" spans="1:13" ht="21.75" customHeight="1" x14ac:dyDescent="0.3">
      <c r="A53" s="477">
        <v>42</v>
      </c>
      <c r="B53" s="217" t="s">
        <v>1671</v>
      </c>
      <c r="C53" s="208" t="s">
        <v>1314</v>
      </c>
      <c r="D53" s="691">
        <v>3729900013091</v>
      </c>
      <c r="E53" s="208" t="s">
        <v>541</v>
      </c>
      <c r="F53" s="208" t="s">
        <v>1202</v>
      </c>
      <c r="G53" s="212" t="s">
        <v>1355</v>
      </c>
      <c r="H53" s="212" t="s">
        <v>726</v>
      </c>
      <c r="I53" s="212" t="s">
        <v>1704</v>
      </c>
      <c r="J53" s="212" t="s">
        <v>155</v>
      </c>
      <c r="K53" s="208" t="s">
        <v>1700</v>
      </c>
      <c r="L53" s="708" t="s">
        <v>1785</v>
      </c>
    </row>
    <row r="54" spans="1:13" s="534" customFormat="1" ht="21.75" customHeight="1" x14ac:dyDescent="0.3">
      <c r="A54" s="829" t="s">
        <v>155</v>
      </c>
      <c r="B54" s="829"/>
      <c r="C54" s="830"/>
      <c r="D54" s="830"/>
      <c r="E54" s="830"/>
      <c r="F54" s="830"/>
      <c r="G54" s="697"/>
      <c r="H54" s="694"/>
      <c r="I54" s="694"/>
      <c r="J54" s="694"/>
      <c r="K54" s="687"/>
      <c r="L54" s="714"/>
    </row>
    <row r="55" spans="1:13" ht="21.75" customHeight="1" x14ac:dyDescent="0.3">
      <c r="A55" s="424">
        <v>43</v>
      </c>
      <c r="B55" s="403" t="s">
        <v>1672</v>
      </c>
      <c r="C55" s="424" t="s">
        <v>1430</v>
      </c>
      <c r="D55" s="682">
        <v>3720400001894</v>
      </c>
      <c r="E55" s="424" t="s">
        <v>1479</v>
      </c>
      <c r="F55" s="236" t="s">
        <v>1480</v>
      </c>
      <c r="G55" s="236" t="s">
        <v>563</v>
      </c>
      <c r="H55" s="236" t="s">
        <v>1481</v>
      </c>
      <c r="I55" s="236" t="s">
        <v>1481</v>
      </c>
      <c r="J55" s="236" t="s">
        <v>155</v>
      </c>
      <c r="K55" s="236" t="s">
        <v>1482</v>
      </c>
      <c r="L55" s="705" t="s">
        <v>1483</v>
      </c>
      <c r="M55" s="224"/>
    </row>
    <row r="56" spans="1:13" ht="21.75" customHeight="1" x14ac:dyDescent="0.3">
      <c r="A56" s="401">
        <v>44</v>
      </c>
      <c r="B56" s="408" t="s">
        <v>1635</v>
      </c>
      <c r="C56" s="401" t="s">
        <v>1461</v>
      </c>
      <c r="D56" s="411">
        <v>3720101020790</v>
      </c>
      <c r="E56" s="401" t="s">
        <v>1514</v>
      </c>
      <c r="F56" s="196" t="s">
        <v>1515</v>
      </c>
      <c r="G56" s="196">
        <v>2</v>
      </c>
      <c r="H56" s="196" t="s">
        <v>694</v>
      </c>
      <c r="I56" s="196" t="s">
        <v>694</v>
      </c>
      <c r="J56" s="196" t="s">
        <v>155</v>
      </c>
      <c r="K56" s="196" t="s">
        <v>1516</v>
      </c>
      <c r="L56" s="701" t="s">
        <v>1517</v>
      </c>
      <c r="M56" s="224"/>
    </row>
    <row r="57" spans="1:13" ht="21.75" customHeight="1" x14ac:dyDescent="0.3">
      <c r="A57" s="401">
        <v>45</v>
      </c>
      <c r="B57" s="408" t="s">
        <v>1673</v>
      </c>
      <c r="C57" s="401" t="s">
        <v>1461</v>
      </c>
      <c r="D57" s="411">
        <v>3361000641696</v>
      </c>
      <c r="E57" s="401" t="s">
        <v>1424</v>
      </c>
      <c r="F57" s="196" t="s">
        <v>1727</v>
      </c>
      <c r="G57" s="196">
        <v>4</v>
      </c>
      <c r="H57" s="196" t="s">
        <v>1728</v>
      </c>
      <c r="I57" s="196" t="s">
        <v>1704</v>
      </c>
      <c r="J57" s="196" t="s">
        <v>155</v>
      </c>
      <c r="K57" s="196" t="s">
        <v>1729</v>
      </c>
      <c r="L57" s="701"/>
    </row>
    <row r="58" spans="1:13" ht="21.75" customHeight="1" x14ac:dyDescent="0.3">
      <c r="A58" s="401">
        <v>46</v>
      </c>
      <c r="B58" s="408" t="s">
        <v>1720</v>
      </c>
      <c r="C58" s="401" t="s">
        <v>1461</v>
      </c>
      <c r="D58" s="411">
        <v>3520100169554</v>
      </c>
      <c r="E58" s="401" t="s">
        <v>1455</v>
      </c>
      <c r="F58" s="196" t="s">
        <v>1721</v>
      </c>
      <c r="G58" s="196"/>
      <c r="H58" s="196" t="s">
        <v>1472</v>
      </c>
      <c r="I58" s="196" t="s">
        <v>1704</v>
      </c>
      <c r="J58" s="196" t="s">
        <v>155</v>
      </c>
      <c r="K58" s="196" t="s">
        <v>1722</v>
      </c>
      <c r="L58" s="701" t="s">
        <v>1723</v>
      </c>
    </row>
    <row r="59" spans="1:13" ht="21.75" customHeight="1" x14ac:dyDescent="0.3">
      <c r="A59" s="401">
        <v>47</v>
      </c>
      <c r="B59" s="408" t="s">
        <v>1674</v>
      </c>
      <c r="C59" s="401" t="s">
        <v>1430</v>
      </c>
      <c r="D59" s="411">
        <v>3620400726121</v>
      </c>
      <c r="E59" s="401" t="s">
        <v>1462</v>
      </c>
      <c r="F59" s="196" t="s">
        <v>1471</v>
      </c>
      <c r="G59" s="196">
        <v>6</v>
      </c>
      <c r="H59" s="196" t="s">
        <v>1472</v>
      </c>
      <c r="I59" s="196" t="s">
        <v>1473</v>
      </c>
      <c r="J59" s="196" t="s">
        <v>1474</v>
      </c>
      <c r="K59" s="196" t="s">
        <v>1475</v>
      </c>
      <c r="L59" s="701" t="s">
        <v>1476</v>
      </c>
      <c r="M59" s="224"/>
    </row>
    <row r="60" spans="1:13" ht="21.75" customHeight="1" x14ac:dyDescent="0.3">
      <c r="A60" s="401">
        <v>48</v>
      </c>
      <c r="B60" s="408" t="s">
        <v>1675</v>
      </c>
      <c r="C60" s="401" t="s">
        <v>1730</v>
      </c>
      <c r="D60" s="411">
        <v>3721000276048</v>
      </c>
      <c r="E60" s="401" t="s">
        <v>1525</v>
      </c>
      <c r="F60" s="196">
        <v>48</v>
      </c>
      <c r="G60" s="196">
        <v>2</v>
      </c>
      <c r="H60" s="196" t="s">
        <v>1731</v>
      </c>
      <c r="I60" s="196" t="s">
        <v>1731</v>
      </c>
      <c r="J60" s="196" t="s">
        <v>155</v>
      </c>
      <c r="K60" s="196" t="s">
        <v>1732</v>
      </c>
      <c r="L60" s="701"/>
    </row>
    <row r="61" spans="1:13" ht="21.75" customHeight="1" x14ac:dyDescent="0.3">
      <c r="A61" s="401">
        <v>49</v>
      </c>
      <c r="B61" s="406" t="s">
        <v>1801</v>
      </c>
      <c r="C61" s="401" t="s">
        <v>1461</v>
      </c>
      <c r="D61" s="411">
        <v>3800700310204</v>
      </c>
      <c r="E61" s="401" t="s">
        <v>1724</v>
      </c>
      <c r="F61" s="196">
        <v>1748</v>
      </c>
      <c r="G61" s="196">
        <v>5</v>
      </c>
      <c r="H61" s="196" t="s">
        <v>709</v>
      </c>
      <c r="I61" s="196" t="s">
        <v>709</v>
      </c>
      <c r="J61" s="196" t="s">
        <v>155</v>
      </c>
      <c r="K61" s="196" t="s">
        <v>1725</v>
      </c>
      <c r="L61" s="701" t="s">
        <v>1726</v>
      </c>
    </row>
    <row r="62" spans="1:13" ht="21.75" customHeight="1" x14ac:dyDescent="0.3">
      <c r="A62" s="401">
        <v>50</v>
      </c>
      <c r="B62" s="406" t="s">
        <v>1802</v>
      </c>
      <c r="C62" s="401" t="s">
        <v>1803</v>
      </c>
      <c r="D62" s="411">
        <v>3640100173381</v>
      </c>
      <c r="E62" s="401" t="s">
        <v>1804</v>
      </c>
      <c r="F62" s="196" t="s">
        <v>1805</v>
      </c>
      <c r="G62" s="196">
        <v>5</v>
      </c>
      <c r="H62" s="196" t="s">
        <v>1806</v>
      </c>
      <c r="I62" s="196" t="s">
        <v>1704</v>
      </c>
      <c r="J62" s="196" t="s">
        <v>155</v>
      </c>
      <c r="K62" s="196" t="s">
        <v>1807</v>
      </c>
      <c r="L62" s="702" t="s">
        <v>1808</v>
      </c>
    </row>
    <row r="63" spans="1:13" ht="21.75" customHeight="1" x14ac:dyDescent="0.3">
      <c r="A63" s="401">
        <v>51</v>
      </c>
      <c r="B63" s="408" t="s">
        <v>1832</v>
      </c>
      <c r="C63" s="401" t="s">
        <v>55</v>
      </c>
      <c r="D63" s="411">
        <v>3510101324863</v>
      </c>
      <c r="E63" s="401" t="s">
        <v>1503</v>
      </c>
      <c r="F63" s="196">
        <v>410</v>
      </c>
      <c r="G63" s="196">
        <v>1</v>
      </c>
      <c r="H63" s="196" t="s">
        <v>705</v>
      </c>
      <c r="I63" s="196" t="s">
        <v>1704</v>
      </c>
      <c r="J63" s="196" t="s">
        <v>155</v>
      </c>
      <c r="K63" s="196" t="s">
        <v>1733</v>
      </c>
      <c r="L63" s="701" t="s">
        <v>1734</v>
      </c>
    </row>
    <row r="64" spans="1:13" ht="21.75" customHeight="1" x14ac:dyDescent="0.3">
      <c r="A64" s="523">
        <v>52</v>
      </c>
      <c r="B64" s="683" t="s">
        <v>1679</v>
      </c>
      <c r="C64" s="523" t="s">
        <v>1430</v>
      </c>
      <c r="D64" s="684">
        <v>3939900120074</v>
      </c>
      <c r="E64" s="523" t="s">
        <v>539</v>
      </c>
      <c r="F64" s="477" t="s">
        <v>1809</v>
      </c>
      <c r="G64" s="477">
        <v>1</v>
      </c>
      <c r="H64" s="477" t="s">
        <v>1810</v>
      </c>
      <c r="I64" s="477" t="s">
        <v>1509</v>
      </c>
      <c r="J64" s="477" t="s">
        <v>155</v>
      </c>
      <c r="K64" s="477"/>
      <c r="L64" s="706"/>
    </row>
    <row r="65" spans="1:15" ht="21.75" customHeight="1" x14ac:dyDescent="0.3">
      <c r="A65" s="414">
        <v>53</v>
      </c>
      <c r="B65" s="419" t="s">
        <v>1823</v>
      </c>
      <c r="C65" s="414" t="s">
        <v>1461</v>
      </c>
      <c r="D65" s="418">
        <v>3461300377853</v>
      </c>
      <c r="E65" s="414" t="s">
        <v>1436</v>
      </c>
      <c r="F65" s="208" t="s">
        <v>1825</v>
      </c>
      <c r="G65" s="208">
        <v>2</v>
      </c>
      <c r="H65" s="208" t="s">
        <v>1826</v>
      </c>
      <c r="I65" s="208" t="s">
        <v>158</v>
      </c>
      <c r="J65" s="208" t="s">
        <v>155</v>
      </c>
      <c r="K65" s="208" t="s">
        <v>1827</v>
      </c>
      <c r="L65" s="708"/>
    </row>
    <row r="66" spans="1:15" s="534" customFormat="1" ht="21.75" customHeight="1" x14ac:dyDescent="0.3">
      <c r="A66" s="826" t="s">
        <v>157</v>
      </c>
      <c r="B66" s="826"/>
      <c r="C66" s="679"/>
      <c r="D66" s="679"/>
      <c r="E66" s="679"/>
      <c r="F66" s="679"/>
      <c r="G66" s="679"/>
      <c r="H66" s="679"/>
      <c r="I66" s="679"/>
      <c r="J66" s="679"/>
      <c r="K66" s="680"/>
      <c r="L66" s="715"/>
    </row>
    <row r="67" spans="1:15" ht="21.75" customHeight="1" x14ac:dyDescent="0.3">
      <c r="A67" s="424">
        <v>54</v>
      </c>
      <c r="B67" s="254" t="s">
        <v>1680</v>
      </c>
      <c r="C67" s="236" t="s">
        <v>560</v>
      </c>
      <c r="D67" s="690">
        <v>31504004272851</v>
      </c>
      <c r="E67" s="688" t="s">
        <v>39</v>
      </c>
      <c r="F67" s="236" t="s">
        <v>1712</v>
      </c>
      <c r="G67" s="236">
        <v>8</v>
      </c>
      <c r="H67" s="236" t="s">
        <v>729</v>
      </c>
      <c r="I67" s="236" t="s">
        <v>1213</v>
      </c>
      <c r="J67" s="236" t="s">
        <v>157</v>
      </c>
      <c r="K67" s="236" t="s">
        <v>1713</v>
      </c>
      <c r="L67" s="705"/>
    </row>
    <row r="68" spans="1:15" ht="21.75" customHeight="1" x14ac:dyDescent="0.3">
      <c r="A68" s="401">
        <v>55</v>
      </c>
      <c r="B68" s="197" t="s">
        <v>1681</v>
      </c>
      <c r="C68" s="196" t="s">
        <v>763</v>
      </c>
      <c r="D68" s="410">
        <v>1550400051242</v>
      </c>
      <c r="E68" s="486" t="s">
        <v>545</v>
      </c>
      <c r="F68" s="196">
        <v>85</v>
      </c>
      <c r="G68" s="196">
        <v>2</v>
      </c>
      <c r="H68" s="196" t="s">
        <v>1705</v>
      </c>
      <c r="I68" s="196" t="s">
        <v>1705</v>
      </c>
      <c r="J68" s="196" t="s">
        <v>1569</v>
      </c>
      <c r="K68" s="196" t="s">
        <v>1706</v>
      </c>
      <c r="L68" s="702" t="s">
        <v>1795</v>
      </c>
    </row>
    <row r="69" spans="1:15" ht="21.75" customHeight="1" x14ac:dyDescent="0.3">
      <c r="A69" s="401">
        <v>56</v>
      </c>
      <c r="B69" s="197" t="s">
        <v>1642</v>
      </c>
      <c r="C69" s="196" t="s">
        <v>763</v>
      </c>
      <c r="D69" s="410" t="s">
        <v>1592</v>
      </c>
      <c r="E69" s="486" t="s">
        <v>1053</v>
      </c>
      <c r="F69" s="477" t="s">
        <v>1593</v>
      </c>
      <c r="G69" s="477">
        <v>1</v>
      </c>
      <c r="H69" s="477" t="s">
        <v>1594</v>
      </c>
      <c r="I69" s="477" t="s">
        <v>1829</v>
      </c>
      <c r="J69" s="477" t="s">
        <v>1595</v>
      </c>
      <c r="K69" s="477" t="s">
        <v>1596</v>
      </c>
      <c r="L69" s="701" t="s">
        <v>1597</v>
      </c>
      <c r="M69" s="224"/>
    </row>
    <row r="70" spans="1:15" ht="21.75" customHeight="1" x14ac:dyDescent="0.3">
      <c r="A70" s="401">
        <f t="shared" ref="A70:A71" si="4">A69+1</f>
        <v>57</v>
      </c>
      <c r="B70" s="197" t="s">
        <v>1794</v>
      </c>
      <c r="C70" s="196" t="s">
        <v>763</v>
      </c>
      <c r="D70" s="410">
        <v>1530600030559</v>
      </c>
      <c r="E70" s="486" t="s">
        <v>544</v>
      </c>
      <c r="F70" s="196" t="s">
        <v>1714</v>
      </c>
      <c r="G70" s="196">
        <v>4</v>
      </c>
      <c r="H70" s="196" t="s">
        <v>1216</v>
      </c>
      <c r="I70" s="196" t="s">
        <v>1213</v>
      </c>
      <c r="J70" s="196" t="s">
        <v>157</v>
      </c>
      <c r="K70" s="196" t="s">
        <v>1715</v>
      </c>
      <c r="L70" s="701" t="s">
        <v>1716</v>
      </c>
    </row>
    <row r="71" spans="1:15" ht="21.75" customHeight="1" x14ac:dyDescent="0.3">
      <c r="A71" s="401">
        <f t="shared" si="4"/>
        <v>58</v>
      </c>
      <c r="B71" s="197" t="s">
        <v>1644</v>
      </c>
      <c r="C71" s="196" t="s">
        <v>763</v>
      </c>
      <c r="D71" s="410">
        <v>3640800281194</v>
      </c>
      <c r="E71" s="486" t="s">
        <v>550</v>
      </c>
      <c r="F71" s="196">
        <v>22</v>
      </c>
      <c r="G71" s="196">
        <v>6</v>
      </c>
      <c r="H71" s="196" t="s">
        <v>1605</v>
      </c>
      <c r="I71" s="196" t="s">
        <v>1606</v>
      </c>
      <c r="J71" s="196" t="s">
        <v>1607</v>
      </c>
      <c r="K71" s="196" t="s">
        <v>1608</v>
      </c>
      <c r="L71" s="701" t="s">
        <v>1609</v>
      </c>
      <c r="M71" s="224"/>
      <c r="N71" s="224"/>
      <c r="O71" s="224"/>
    </row>
    <row r="72" spans="1:15" ht="21.75" customHeight="1" x14ac:dyDescent="0.3">
      <c r="A72" s="401">
        <v>59</v>
      </c>
      <c r="B72" s="197" t="s">
        <v>1833</v>
      </c>
      <c r="C72" s="196" t="s">
        <v>763</v>
      </c>
      <c r="D72" s="410">
        <v>3120200161125</v>
      </c>
      <c r="E72" s="486" t="s">
        <v>547</v>
      </c>
      <c r="F72" s="239" t="s">
        <v>1219</v>
      </c>
      <c r="G72" s="196" t="s">
        <v>768</v>
      </c>
      <c r="H72" s="196" t="s">
        <v>1220</v>
      </c>
      <c r="I72" s="196" t="s">
        <v>1213</v>
      </c>
      <c r="J72" s="196" t="s">
        <v>157</v>
      </c>
      <c r="K72" s="196" t="s">
        <v>1612</v>
      </c>
      <c r="L72" s="716" t="s">
        <v>1613</v>
      </c>
      <c r="M72" s="224"/>
    </row>
    <row r="73" spans="1:15" ht="21.75" customHeight="1" x14ac:dyDescent="0.3">
      <c r="A73" s="401">
        <v>60</v>
      </c>
      <c r="B73" s="197" t="s">
        <v>339</v>
      </c>
      <c r="C73" s="196" t="s">
        <v>757</v>
      </c>
      <c r="D73" s="410">
        <v>3159900071101</v>
      </c>
      <c r="E73" s="486" t="s">
        <v>548</v>
      </c>
      <c r="F73" s="196">
        <v>25</v>
      </c>
      <c r="G73" s="196"/>
      <c r="H73" s="196" t="s">
        <v>1026</v>
      </c>
      <c r="I73" s="196" t="s">
        <v>1213</v>
      </c>
      <c r="J73" s="196" t="s">
        <v>157</v>
      </c>
      <c r="K73" s="196" t="s">
        <v>1718</v>
      </c>
      <c r="L73" s="701" t="s">
        <v>1719</v>
      </c>
    </row>
    <row r="74" spans="1:15" ht="21.75" customHeight="1" x14ac:dyDescent="0.3">
      <c r="A74" s="414">
        <v>61</v>
      </c>
      <c r="B74" s="217" t="s">
        <v>1708</v>
      </c>
      <c r="C74" s="208" t="s">
        <v>763</v>
      </c>
      <c r="D74" s="691">
        <v>3630600475041</v>
      </c>
      <c r="E74" s="487" t="s">
        <v>546</v>
      </c>
      <c r="F74" s="249" t="s">
        <v>1709</v>
      </c>
      <c r="G74" s="208">
        <v>4</v>
      </c>
      <c r="H74" s="208" t="s">
        <v>750</v>
      </c>
      <c r="I74" s="208" t="s">
        <v>1014</v>
      </c>
      <c r="J74" s="208" t="s">
        <v>157</v>
      </c>
      <c r="K74" s="208" t="s">
        <v>1710</v>
      </c>
      <c r="L74" s="708" t="s">
        <v>1711</v>
      </c>
    </row>
  </sheetData>
  <mergeCells count="19">
    <mergeCell ref="A66:B66"/>
    <mergeCell ref="A45:B45"/>
    <mergeCell ref="A54:F54"/>
    <mergeCell ref="A51:B51"/>
    <mergeCell ref="A30:B30"/>
    <mergeCell ref="A16:B16"/>
    <mergeCell ref="A26:B26"/>
    <mergeCell ref="A1:L1"/>
    <mergeCell ref="A2:L2"/>
    <mergeCell ref="A3:L3"/>
    <mergeCell ref="A4:B4"/>
    <mergeCell ref="A5:A6"/>
    <mergeCell ref="B5:B6"/>
    <mergeCell ref="C5:C6"/>
    <mergeCell ref="E5:E6"/>
    <mergeCell ref="F5:J5"/>
    <mergeCell ref="K5:K6"/>
    <mergeCell ref="D5:D6"/>
    <mergeCell ref="L5:L6"/>
  </mergeCells>
  <hyperlinks>
    <hyperlink ref="L59" r:id="rId1"/>
    <hyperlink ref="L55" r:id="rId2"/>
    <hyperlink ref="L56" r:id="rId3"/>
    <hyperlink ref="L14" r:id="rId4"/>
    <hyperlink ref="L69" r:id="rId5"/>
    <hyperlink ref="L71" r:id="rId6"/>
    <hyperlink ref="L68" r:id="rId7"/>
    <hyperlink ref="L74" r:id="rId8"/>
    <hyperlink ref="L70" r:id="rId9"/>
    <hyperlink ref="L73" r:id="rId10"/>
    <hyperlink ref="L61" r:id="rId11"/>
    <hyperlink ref="L63" r:id="rId12"/>
    <hyperlink ref="L19" r:id="rId13"/>
    <hyperlink ref="L21" r:id="rId14"/>
    <hyperlink ref="L22" r:id="rId15"/>
    <hyperlink ref="L28" r:id="rId16"/>
    <hyperlink ref="L18" r:id="rId17"/>
    <hyperlink ref="L31" r:id="rId18"/>
    <hyperlink ref="L33" r:id="rId19"/>
    <hyperlink ref="L34" r:id="rId20"/>
    <hyperlink ref="L35" r:id="rId21"/>
    <hyperlink ref="L37" r:id="rId22"/>
    <hyperlink ref="L38" r:id="rId23"/>
    <hyperlink ref="L39" r:id="rId24"/>
    <hyperlink ref="L40" r:id="rId25"/>
    <hyperlink ref="L42" r:id="rId26"/>
    <hyperlink ref="L43" r:id="rId27"/>
    <hyperlink ref="L44" r:id="rId28"/>
    <hyperlink ref="L47" r:id="rId29"/>
    <hyperlink ref="L48" r:id="rId30"/>
    <hyperlink ref="L52" r:id="rId31"/>
    <hyperlink ref="L53" r:id="rId32"/>
    <hyperlink ref="L32" r:id="rId33"/>
    <hyperlink ref="L36" r:id="rId34"/>
    <hyperlink ref="L62" r:id="rId35"/>
    <hyperlink ref="L11" r:id="rId36"/>
    <hyperlink ref="L15" r:id="rId37"/>
    <hyperlink ref="L25" r:id="rId38"/>
  </hyperlinks>
  <pageMargins left="0.35" right="0" top="0.35433070866141736" bottom="0.35433070866141736" header="0.31496062992125984" footer="0.31496062992125984"/>
  <pageSetup paperSize="9" orientation="landscape" horizontalDpi="0" verticalDpi="0" r:id="rId39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9"/>
  <sheetViews>
    <sheetView topLeftCell="A48" workbookViewId="0">
      <selection activeCell="E56" sqref="E56:E62"/>
    </sheetView>
  </sheetViews>
  <sheetFormatPr defaultRowHeight="20.25" x14ac:dyDescent="0.3"/>
  <cols>
    <col min="1" max="1" width="3.375" style="226" bestFit="1" customWidth="1"/>
    <col min="2" max="2" width="21.25" style="633" bestFit="1" customWidth="1"/>
    <col min="3" max="3" width="11.5" style="629" bestFit="1" customWidth="1"/>
    <col min="4" max="4" width="14.75" style="629" bestFit="1" customWidth="1"/>
    <col min="5" max="5" width="15" style="620" bestFit="1" customWidth="1"/>
    <col min="6" max="6" width="6.125" style="629" bestFit="1" customWidth="1"/>
    <col min="7" max="7" width="4.125" style="19" bestFit="1" customWidth="1"/>
    <col min="8" max="8" width="9.5" style="226" bestFit="1" customWidth="1"/>
    <col min="9" max="9" width="8.625" style="629" customWidth="1"/>
    <col min="10" max="10" width="8" style="347" bestFit="1" customWidth="1"/>
    <col min="11" max="11" width="10.375" style="629" bestFit="1" customWidth="1"/>
    <col min="12" max="12" width="21.625" style="669" bestFit="1" customWidth="1"/>
    <col min="13" max="259" width="9" style="226"/>
    <col min="260" max="260" width="3.875" style="226" customWidth="1"/>
    <col min="261" max="261" width="30.125" style="226" customWidth="1"/>
    <col min="262" max="262" width="36" style="226" customWidth="1"/>
    <col min="263" max="263" width="22.75" style="226" customWidth="1"/>
    <col min="264" max="264" width="12.375" style="226" customWidth="1"/>
    <col min="265" max="515" width="9" style="226"/>
    <col min="516" max="516" width="3.875" style="226" customWidth="1"/>
    <col min="517" max="517" width="30.125" style="226" customWidth="1"/>
    <col min="518" max="518" width="36" style="226" customWidth="1"/>
    <col min="519" max="519" width="22.75" style="226" customWidth="1"/>
    <col min="520" max="520" width="12.375" style="226" customWidth="1"/>
    <col min="521" max="771" width="9" style="226"/>
    <col min="772" max="772" width="3.875" style="226" customWidth="1"/>
    <col min="773" max="773" width="30.125" style="226" customWidth="1"/>
    <col min="774" max="774" width="36" style="226" customWidth="1"/>
    <col min="775" max="775" width="22.75" style="226" customWidth="1"/>
    <col min="776" max="776" width="12.375" style="226" customWidth="1"/>
    <col min="777" max="1027" width="9" style="226"/>
    <col min="1028" max="1028" width="3.875" style="226" customWidth="1"/>
    <col min="1029" max="1029" width="30.125" style="226" customWidth="1"/>
    <col min="1030" max="1030" width="36" style="226" customWidth="1"/>
    <col min="1031" max="1031" width="22.75" style="226" customWidth="1"/>
    <col min="1032" max="1032" width="12.375" style="226" customWidth="1"/>
    <col min="1033" max="1283" width="9" style="226"/>
    <col min="1284" max="1284" width="3.875" style="226" customWidth="1"/>
    <col min="1285" max="1285" width="30.125" style="226" customWidth="1"/>
    <col min="1286" max="1286" width="36" style="226" customWidth="1"/>
    <col min="1287" max="1287" width="22.75" style="226" customWidth="1"/>
    <col min="1288" max="1288" width="12.375" style="226" customWidth="1"/>
    <col min="1289" max="1539" width="9" style="226"/>
    <col min="1540" max="1540" width="3.875" style="226" customWidth="1"/>
    <col min="1541" max="1541" width="30.125" style="226" customWidth="1"/>
    <col min="1542" max="1542" width="36" style="226" customWidth="1"/>
    <col min="1543" max="1543" width="22.75" style="226" customWidth="1"/>
    <col min="1544" max="1544" width="12.375" style="226" customWidth="1"/>
    <col min="1545" max="1795" width="9" style="226"/>
    <col min="1796" max="1796" width="3.875" style="226" customWidth="1"/>
    <col min="1797" max="1797" width="30.125" style="226" customWidth="1"/>
    <col min="1798" max="1798" width="36" style="226" customWidth="1"/>
    <col min="1799" max="1799" width="22.75" style="226" customWidth="1"/>
    <col min="1800" max="1800" width="12.375" style="226" customWidth="1"/>
    <col min="1801" max="2051" width="9" style="226"/>
    <col min="2052" max="2052" width="3.875" style="226" customWidth="1"/>
    <col min="2053" max="2053" width="30.125" style="226" customWidth="1"/>
    <col min="2054" max="2054" width="36" style="226" customWidth="1"/>
    <col min="2055" max="2055" width="22.75" style="226" customWidth="1"/>
    <col min="2056" max="2056" width="12.375" style="226" customWidth="1"/>
    <col min="2057" max="2307" width="9" style="226"/>
    <col min="2308" max="2308" width="3.875" style="226" customWidth="1"/>
    <col min="2309" max="2309" width="30.125" style="226" customWidth="1"/>
    <col min="2310" max="2310" width="36" style="226" customWidth="1"/>
    <col min="2311" max="2311" width="22.75" style="226" customWidth="1"/>
    <col min="2312" max="2312" width="12.375" style="226" customWidth="1"/>
    <col min="2313" max="2563" width="9" style="226"/>
    <col min="2564" max="2564" width="3.875" style="226" customWidth="1"/>
    <col min="2565" max="2565" width="30.125" style="226" customWidth="1"/>
    <col min="2566" max="2566" width="36" style="226" customWidth="1"/>
    <col min="2567" max="2567" width="22.75" style="226" customWidth="1"/>
    <col min="2568" max="2568" width="12.375" style="226" customWidth="1"/>
    <col min="2569" max="2819" width="9" style="226"/>
    <col min="2820" max="2820" width="3.875" style="226" customWidth="1"/>
    <col min="2821" max="2821" width="30.125" style="226" customWidth="1"/>
    <col min="2822" max="2822" width="36" style="226" customWidth="1"/>
    <col min="2823" max="2823" width="22.75" style="226" customWidth="1"/>
    <col min="2824" max="2824" width="12.375" style="226" customWidth="1"/>
    <col min="2825" max="3075" width="9" style="226"/>
    <col min="3076" max="3076" width="3.875" style="226" customWidth="1"/>
    <col min="3077" max="3077" width="30.125" style="226" customWidth="1"/>
    <col min="3078" max="3078" width="36" style="226" customWidth="1"/>
    <col min="3079" max="3079" width="22.75" style="226" customWidth="1"/>
    <col min="3080" max="3080" width="12.375" style="226" customWidth="1"/>
    <col min="3081" max="3331" width="9" style="226"/>
    <col min="3332" max="3332" width="3.875" style="226" customWidth="1"/>
    <col min="3333" max="3333" width="30.125" style="226" customWidth="1"/>
    <col min="3334" max="3334" width="36" style="226" customWidth="1"/>
    <col min="3335" max="3335" width="22.75" style="226" customWidth="1"/>
    <col min="3336" max="3336" width="12.375" style="226" customWidth="1"/>
    <col min="3337" max="3587" width="9" style="226"/>
    <col min="3588" max="3588" width="3.875" style="226" customWidth="1"/>
    <col min="3589" max="3589" width="30.125" style="226" customWidth="1"/>
    <col min="3590" max="3590" width="36" style="226" customWidth="1"/>
    <col min="3591" max="3591" width="22.75" style="226" customWidth="1"/>
    <col min="3592" max="3592" width="12.375" style="226" customWidth="1"/>
    <col min="3593" max="3843" width="9" style="226"/>
    <col min="3844" max="3844" width="3.875" style="226" customWidth="1"/>
    <col min="3845" max="3845" width="30.125" style="226" customWidth="1"/>
    <col min="3846" max="3846" width="36" style="226" customWidth="1"/>
    <col min="3847" max="3847" width="22.75" style="226" customWidth="1"/>
    <col min="3848" max="3848" width="12.375" style="226" customWidth="1"/>
    <col min="3849" max="4099" width="9" style="226"/>
    <col min="4100" max="4100" width="3.875" style="226" customWidth="1"/>
    <col min="4101" max="4101" width="30.125" style="226" customWidth="1"/>
    <col min="4102" max="4102" width="36" style="226" customWidth="1"/>
    <col min="4103" max="4103" width="22.75" style="226" customWidth="1"/>
    <col min="4104" max="4104" width="12.375" style="226" customWidth="1"/>
    <col min="4105" max="4355" width="9" style="226"/>
    <col min="4356" max="4356" width="3.875" style="226" customWidth="1"/>
    <col min="4357" max="4357" width="30.125" style="226" customWidth="1"/>
    <col min="4358" max="4358" width="36" style="226" customWidth="1"/>
    <col min="4359" max="4359" width="22.75" style="226" customWidth="1"/>
    <col min="4360" max="4360" width="12.375" style="226" customWidth="1"/>
    <col min="4361" max="4611" width="9" style="226"/>
    <col min="4612" max="4612" width="3.875" style="226" customWidth="1"/>
    <col min="4613" max="4613" width="30.125" style="226" customWidth="1"/>
    <col min="4614" max="4614" width="36" style="226" customWidth="1"/>
    <col min="4615" max="4615" width="22.75" style="226" customWidth="1"/>
    <col min="4616" max="4616" width="12.375" style="226" customWidth="1"/>
    <col min="4617" max="4867" width="9" style="226"/>
    <col min="4868" max="4868" width="3.875" style="226" customWidth="1"/>
    <col min="4869" max="4869" width="30.125" style="226" customWidth="1"/>
    <col min="4870" max="4870" width="36" style="226" customWidth="1"/>
    <col min="4871" max="4871" width="22.75" style="226" customWidth="1"/>
    <col min="4872" max="4872" width="12.375" style="226" customWidth="1"/>
    <col min="4873" max="5123" width="9" style="226"/>
    <col min="5124" max="5124" width="3.875" style="226" customWidth="1"/>
    <col min="5125" max="5125" width="30.125" style="226" customWidth="1"/>
    <col min="5126" max="5126" width="36" style="226" customWidth="1"/>
    <col min="5127" max="5127" width="22.75" style="226" customWidth="1"/>
    <col min="5128" max="5128" width="12.375" style="226" customWidth="1"/>
    <col min="5129" max="5379" width="9" style="226"/>
    <col min="5380" max="5380" width="3.875" style="226" customWidth="1"/>
    <col min="5381" max="5381" width="30.125" style="226" customWidth="1"/>
    <col min="5382" max="5382" width="36" style="226" customWidth="1"/>
    <col min="5383" max="5383" width="22.75" style="226" customWidth="1"/>
    <col min="5384" max="5384" width="12.375" style="226" customWidth="1"/>
    <col min="5385" max="5635" width="9" style="226"/>
    <col min="5636" max="5636" width="3.875" style="226" customWidth="1"/>
    <col min="5637" max="5637" width="30.125" style="226" customWidth="1"/>
    <col min="5638" max="5638" width="36" style="226" customWidth="1"/>
    <col min="5639" max="5639" width="22.75" style="226" customWidth="1"/>
    <col min="5640" max="5640" width="12.375" style="226" customWidth="1"/>
    <col min="5641" max="5891" width="9" style="226"/>
    <col min="5892" max="5892" width="3.875" style="226" customWidth="1"/>
    <col min="5893" max="5893" width="30.125" style="226" customWidth="1"/>
    <col min="5894" max="5894" width="36" style="226" customWidth="1"/>
    <col min="5895" max="5895" width="22.75" style="226" customWidth="1"/>
    <col min="5896" max="5896" width="12.375" style="226" customWidth="1"/>
    <col min="5897" max="6147" width="9" style="226"/>
    <col min="6148" max="6148" width="3.875" style="226" customWidth="1"/>
    <col min="6149" max="6149" width="30.125" style="226" customWidth="1"/>
    <col min="6150" max="6150" width="36" style="226" customWidth="1"/>
    <col min="6151" max="6151" width="22.75" style="226" customWidth="1"/>
    <col min="6152" max="6152" width="12.375" style="226" customWidth="1"/>
    <col min="6153" max="6403" width="9" style="226"/>
    <col min="6404" max="6404" width="3.875" style="226" customWidth="1"/>
    <col min="6405" max="6405" width="30.125" style="226" customWidth="1"/>
    <col min="6406" max="6406" width="36" style="226" customWidth="1"/>
    <col min="6407" max="6407" width="22.75" style="226" customWidth="1"/>
    <col min="6408" max="6408" width="12.375" style="226" customWidth="1"/>
    <col min="6409" max="6659" width="9" style="226"/>
    <col min="6660" max="6660" width="3.875" style="226" customWidth="1"/>
    <col min="6661" max="6661" width="30.125" style="226" customWidth="1"/>
    <col min="6662" max="6662" width="36" style="226" customWidth="1"/>
    <col min="6663" max="6663" width="22.75" style="226" customWidth="1"/>
    <col min="6664" max="6664" width="12.375" style="226" customWidth="1"/>
    <col min="6665" max="6915" width="9" style="226"/>
    <col min="6916" max="6916" width="3.875" style="226" customWidth="1"/>
    <col min="6917" max="6917" width="30.125" style="226" customWidth="1"/>
    <col min="6918" max="6918" width="36" style="226" customWidth="1"/>
    <col min="6919" max="6919" width="22.75" style="226" customWidth="1"/>
    <col min="6920" max="6920" width="12.375" style="226" customWidth="1"/>
    <col min="6921" max="7171" width="9" style="226"/>
    <col min="7172" max="7172" width="3.875" style="226" customWidth="1"/>
    <col min="7173" max="7173" width="30.125" style="226" customWidth="1"/>
    <col min="7174" max="7174" width="36" style="226" customWidth="1"/>
    <col min="7175" max="7175" width="22.75" style="226" customWidth="1"/>
    <col min="7176" max="7176" width="12.375" style="226" customWidth="1"/>
    <col min="7177" max="7427" width="9" style="226"/>
    <col min="7428" max="7428" width="3.875" style="226" customWidth="1"/>
    <col min="7429" max="7429" width="30.125" style="226" customWidth="1"/>
    <col min="7430" max="7430" width="36" style="226" customWidth="1"/>
    <col min="7431" max="7431" width="22.75" style="226" customWidth="1"/>
    <col min="7432" max="7432" width="12.375" style="226" customWidth="1"/>
    <col min="7433" max="7683" width="9" style="226"/>
    <col min="7684" max="7684" width="3.875" style="226" customWidth="1"/>
    <col min="7685" max="7685" width="30.125" style="226" customWidth="1"/>
    <col min="7686" max="7686" width="36" style="226" customWidth="1"/>
    <col min="7687" max="7687" width="22.75" style="226" customWidth="1"/>
    <col min="7688" max="7688" width="12.375" style="226" customWidth="1"/>
    <col min="7689" max="7939" width="9" style="226"/>
    <col min="7940" max="7940" width="3.875" style="226" customWidth="1"/>
    <col min="7941" max="7941" width="30.125" style="226" customWidth="1"/>
    <col min="7942" max="7942" width="36" style="226" customWidth="1"/>
    <col min="7943" max="7943" width="22.75" style="226" customWidth="1"/>
    <col min="7944" max="7944" width="12.375" style="226" customWidth="1"/>
    <col min="7945" max="8195" width="9" style="226"/>
    <col min="8196" max="8196" width="3.875" style="226" customWidth="1"/>
    <col min="8197" max="8197" width="30.125" style="226" customWidth="1"/>
    <col min="8198" max="8198" width="36" style="226" customWidth="1"/>
    <col min="8199" max="8199" width="22.75" style="226" customWidth="1"/>
    <col min="8200" max="8200" width="12.375" style="226" customWidth="1"/>
    <col min="8201" max="8451" width="9" style="226"/>
    <col min="8452" max="8452" width="3.875" style="226" customWidth="1"/>
    <col min="8453" max="8453" width="30.125" style="226" customWidth="1"/>
    <col min="8454" max="8454" width="36" style="226" customWidth="1"/>
    <col min="8455" max="8455" width="22.75" style="226" customWidth="1"/>
    <col min="8456" max="8456" width="12.375" style="226" customWidth="1"/>
    <col min="8457" max="8707" width="9" style="226"/>
    <col min="8708" max="8708" width="3.875" style="226" customWidth="1"/>
    <col min="8709" max="8709" width="30.125" style="226" customWidth="1"/>
    <col min="8710" max="8710" width="36" style="226" customWidth="1"/>
    <col min="8711" max="8711" width="22.75" style="226" customWidth="1"/>
    <col min="8712" max="8712" width="12.375" style="226" customWidth="1"/>
    <col min="8713" max="8963" width="9" style="226"/>
    <col min="8964" max="8964" width="3.875" style="226" customWidth="1"/>
    <col min="8965" max="8965" width="30.125" style="226" customWidth="1"/>
    <col min="8966" max="8966" width="36" style="226" customWidth="1"/>
    <col min="8967" max="8967" width="22.75" style="226" customWidth="1"/>
    <col min="8968" max="8968" width="12.375" style="226" customWidth="1"/>
    <col min="8969" max="9219" width="9" style="226"/>
    <col min="9220" max="9220" width="3.875" style="226" customWidth="1"/>
    <col min="9221" max="9221" width="30.125" style="226" customWidth="1"/>
    <col min="9222" max="9222" width="36" style="226" customWidth="1"/>
    <col min="9223" max="9223" width="22.75" style="226" customWidth="1"/>
    <col min="9224" max="9224" width="12.375" style="226" customWidth="1"/>
    <col min="9225" max="9475" width="9" style="226"/>
    <col min="9476" max="9476" width="3.875" style="226" customWidth="1"/>
    <col min="9477" max="9477" width="30.125" style="226" customWidth="1"/>
    <col min="9478" max="9478" width="36" style="226" customWidth="1"/>
    <col min="9479" max="9479" width="22.75" style="226" customWidth="1"/>
    <col min="9480" max="9480" width="12.375" style="226" customWidth="1"/>
    <col min="9481" max="9731" width="9" style="226"/>
    <col min="9732" max="9732" width="3.875" style="226" customWidth="1"/>
    <col min="9733" max="9733" width="30.125" style="226" customWidth="1"/>
    <col min="9734" max="9734" width="36" style="226" customWidth="1"/>
    <col min="9735" max="9735" width="22.75" style="226" customWidth="1"/>
    <col min="9736" max="9736" width="12.375" style="226" customWidth="1"/>
    <col min="9737" max="9987" width="9" style="226"/>
    <col min="9988" max="9988" width="3.875" style="226" customWidth="1"/>
    <col min="9989" max="9989" width="30.125" style="226" customWidth="1"/>
    <col min="9990" max="9990" width="36" style="226" customWidth="1"/>
    <col min="9991" max="9991" width="22.75" style="226" customWidth="1"/>
    <col min="9992" max="9992" width="12.375" style="226" customWidth="1"/>
    <col min="9993" max="10243" width="9" style="226"/>
    <col min="10244" max="10244" width="3.875" style="226" customWidth="1"/>
    <col min="10245" max="10245" width="30.125" style="226" customWidth="1"/>
    <col min="10246" max="10246" width="36" style="226" customWidth="1"/>
    <col min="10247" max="10247" width="22.75" style="226" customWidth="1"/>
    <col min="10248" max="10248" width="12.375" style="226" customWidth="1"/>
    <col min="10249" max="10499" width="9" style="226"/>
    <col min="10500" max="10500" width="3.875" style="226" customWidth="1"/>
    <col min="10501" max="10501" width="30.125" style="226" customWidth="1"/>
    <col min="10502" max="10502" width="36" style="226" customWidth="1"/>
    <col min="10503" max="10503" width="22.75" style="226" customWidth="1"/>
    <col min="10504" max="10504" width="12.375" style="226" customWidth="1"/>
    <col min="10505" max="10755" width="9" style="226"/>
    <col min="10756" max="10756" width="3.875" style="226" customWidth="1"/>
    <col min="10757" max="10757" width="30.125" style="226" customWidth="1"/>
    <col min="10758" max="10758" width="36" style="226" customWidth="1"/>
    <col min="10759" max="10759" width="22.75" style="226" customWidth="1"/>
    <col min="10760" max="10760" width="12.375" style="226" customWidth="1"/>
    <col min="10761" max="11011" width="9" style="226"/>
    <col min="11012" max="11012" width="3.875" style="226" customWidth="1"/>
    <col min="11013" max="11013" width="30.125" style="226" customWidth="1"/>
    <col min="11014" max="11014" width="36" style="226" customWidth="1"/>
    <col min="11015" max="11015" width="22.75" style="226" customWidth="1"/>
    <col min="11016" max="11016" width="12.375" style="226" customWidth="1"/>
    <col min="11017" max="11267" width="9" style="226"/>
    <col min="11268" max="11268" width="3.875" style="226" customWidth="1"/>
    <col min="11269" max="11269" width="30.125" style="226" customWidth="1"/>
    <col min="11270" max="11270" width="36" style="226" customWidth="1"/>
    <col min="11271" max="11271" width="22.75" style="226" customWidth="1"/>
    <col min="11272" max="11272" width="12.375" style="226" customWidth="1"/>
    <col min="11273" max="11523" width="9" style="226"/>
    <col min="11524" max="11524" width="3.875" style="226" customWidth="1"/>
    <col min="11525" max="11525" width="30.125" style="226" customWidth="1"/>
    <col min="11526" max="11526" width="36" style="226" customWidth="1"/>
    <col min="11527" max="11527" width="22.75" style="226" customWidth="1"/>
    <col min="11528" max="11528" width="12.375" style="226" customWidth="1"/>
    <col min="11529" max="11779" width="9" style="226"/>
    <col min="11780" max="11780" width="3.875" style="226" customWidth="1"/>
    <col min="11781" max="11781" width="30.125" style="226" customWidth="1"/>
    <col min="11782" max="11782" width="36" style="226" customWidth="1"/>
    <col min="11783" max="11783" width="22.75" style="226" customWidth="1"/>
    <col min="11784" max="11784" width="12.375" style="226" customWidth="1"/>
    <col min="11785" max="12035" width="9" style="226"/>
    <col min="12036" max="12036" width="3.875" style="226" customWidth="1"/>
    <col min="12037" max="12037" width="30.125" style="226" customWidth="1"/>
    <col min="12038" max="12038" width="36" style="226" customWidth="1"/>
    <col min="12039" max="12039" width="22.75" style="226" customWidth="1"/>
    <col min="12040" max="12040" width="12.375" style="226" customWidth="1"/>
    <col min="12041" max="12291" width="9" style="226"/>
    <col min="12292" max="12292" width="3.875" style="226" customWidth="1"/>
    <col min="12293" max="12293" width="30.125" style="226" customWidth="1"/>
    <col min="12294" max="12294" width="36" style="226" customWidth="1"/>
    <col min="12295" max="12295" width="22.75" style="226" customWidth="1"/>
    <col min="12296" max="12296" width="12.375" style="226" customWidth="1"/>
    <col min="12297" max="12547" width="9" style="226"/>
    <col min="12548" max="12548" width="3.875" style="226" customWidth="1"/>
    <col min="12549" max="12549" width="30.125" style="226" customWidth="1"/>
    <col min="12550" max="12550" width="36" style="226" customWidth="1"/>
    <col min="12551" max="12551" width="22.75" style="226" customWidth="1"/>
    <col min="12552" max="12552" width="12.375" style="226" customWidth="1"/>
    <col min="12553" max="12803" width="9" style="226"/>
    <col min="12804" max="12804" width="3.875" style="226" customWidth="1"/>
    <col min="12805" max="12805" width="30.125" style="226" customWidth="1"/>
    <col min="12806" max="12806" width="36" style="226" customWidth="1"/>
    <col min="12807" max="12807" width="22.75" style="226" customWidth="1"/>
    <col min="12808" max="12808" width="12.375" style="226" customWidth="1"/>
    <col min="12809" max="13059" width="9" style="226"/>
    <col min="13060" max="13060" width="3.875" style="226" customWidth="1"/>
    <col min="13061" max="13061" width="30.125" style="226" customWidth="1"/>
    <col min="13062" max="13062" width="36" style="226" customWidth="1"/>
    <col min="13063" max="13063" width="22.75" style="226" customWidth="1"/>
    <col min="13064" max="13064" width="12.375" style="226" customWidth="1"/>
    <col min="13065" max="13315" width="9" style="226"/>
    <col min="13316" max="13316" width="3.875" style="226" customWidth="1"/>
    <col min="13317" max="13317" width="30.125" style="226" customWidth="1"/>
    <col min="13318" max="13318" width="36" style="226" customWidth="1"/>
    <col min="13319" max="13319" width="22.75" style="226" customWidth="1"/>
    <col min="13320" max="13320" width="12.375" style="226" customWidth="1"/>
    <col min="13321" max="13571" width="9" style="226"/>
    <col min="13572" max="13572" width="3.875" style="226" customWidth="1"/>
    <col min="13573" max="13573" width="30.125" style="226" customWidth="1"/>
    <col min="13574" max="13574" width="36" style="226" customWidth="1"/>
    <col min="13575" max="13575" width="22.75" style="226" customWidth="1"/>
    <col min="13576" max="13576" width="12.375" style="226" customWidth="1"/>
    <col min="13577" max="13827" width="9" style="226"/>
    <col min="13828" max="13828" width="3.875" style="226" customWidth="1"/>
    <col min="13829" max="13829" width="30.125" style="226" customWidth="1"/>
    <col min="13830" max="13830" width="36" style="226" customWidth="1"/>
    <col min="13831" max="13831" width="22.75" style="226" customWidth="1"/>
    <col min="13832" max="13832" width="12.375" style="226" customWidth="1"/>
    <col min="13833" max="14083" width="9" style="226"/>
    <col min="14084" max="14084" width="3.875" style="226" customWidth="1"/>
    <col min="14085" max="14085" width="30.125" style="226" customWidth="1"/>
    <col min="14086" max="14086" width="36" style="226" customWidth="1"/>
    <col min="14087" max="14087" width="22.75" style="226" customWidth="1"/>
    <col min="14088" max="14088" width="12.375" style="226" customWidth="1"/>
    <col min="14089" max="14339" width="9" style="226"/>
    <col min="14340" max="14340" width="3.875" style="226" customWidth="1"/>
    <col min="14341" max="14341" width="30.125" style="226" customWidth="1"/>
    <col min="14342" max="14342" width="36" style="226" customWidth="1"/>
    <col min="14343" max="14343" width="22.75" style="226" customWidth="1"/>
    <col min="14344" max="14344" width="12.375" style="226" customWidth="1"/>
    <col min="14345" max="14595" width="9" style="226"/>
    <col min="14596" max="14596" width="3.875" style="226" customWidth="1"/>
    <col min="14597" max="14597" width="30.125" style="226" customWidth="1"/>
    <col min="14598" max="14598" width="36" style="226" customWidth="1"/>
    <col min="14599" max="14599" width="22.75" style="226" customWidth="1"/>
    <col min="14600" max="14600" width="12.375" style="226" customWidth="1"/>
    <col min="14601" max="14851" width="9" style="226"/>
    <col min="14852" max="14852" width="3.875" style="226" customWidth="1"/>
    <col min="14853" max="14853" width="30.125" style="226" customWidth="1"/>
    <col min="14854" max="14854" width="36" style="226" customWidth="1"/>
    <col min="14855" max="14855" width="22.75" style="226" customWidth="1"/>
    <col min="14856" max="14856" width="12.375" style="226" customWidth="1"/>
    <col min="14857" max="15107" width="9" style="226"/>
    <col min="15108" max="15108" width="3.875" style="226" customWidth="1"/>
    <col min="15109" max="15109" width="30.125" style="226" customWidth="1"/>
    <col min="15110" max="15110" width="36" style="226" customWidth="1"/>
    <col min="15111" max="15111" width="22.75" style="226" customWidth="1"/>
    <col min="15112" max="15112" width="12.375" style="226" customWidth="1"/>
    <col min="15113" max="15363" width="9" style="226"/>
    <col min="15364" max="15364" width="3.875" style="226" customWidth="1"/>
    <col min="15365" max="15365" width="30.125" style="226" customWidth="1"/>
    <col min="15366" max="15366" width="36" style="226" customWidth="1"/>
    <col min="15367" max="15367" width="22.75" style="226" customWidth="1"/>
    <col min="15368" max="15368" width="12.375" style="226" customWidth="1"/>
    <col min="15369" max="15619" width="9" style="226"/>
    <col min="15620" max="15620" width="3.875" style="226" customWidth="1"/>
    <col min="15621" max="15621" width="30.125" style="226" customWidth="1"/>
    <col min="15622" max="15622" width="36" style="226" customWidth="1"/>
    <col min="15623" max="15623" width="22.75" style="226" customWidth="1"/>
    <col min="15624" max="15624" width="12.375" style="226" customWidth="1"/>
    <col min="15625" max="15875" width="9" style="226"/>
    <col min="15876" max="15876" width="3.875" style="226" customWidth="1"/>
    <col min="15877" max="15877" width="30.125" style="226" customWidth="1"/>
    <col min="15878" max="15878" width="36" style="226" customWidth="1"/>
    <col min="15879" max="15879" width="22.75" style="226" customWidth="1"/>
    <col min="15880" max="15880" width="12.375" style="226" customWidth="1"/>
    <col min="15881" max="16131" width="9" style="226"/>
    <col min="16132" max="16132" width="3.875" style="226" customWidth="1"/>
    <col min="16133" max="16133" width="30.125" style="226" customWidth="1"/>
    <col min="16134" max="16134" width="36" style="226" customWidth="1"/>
    <col min="16135" max="16135" width="22.75" style="226" customWidth="1"/>
    <col min="16136" max="16136" width="12.375" style="226" customWidth="1"/>
    <col min="16137" max="16384" width="9" style="226"/>
  </cols>
  <sheetData>
    <row r="1" spans="1:13" x14ac:dyDescent="0.3">
      <c r="A1" s="771" t="s">
        <v>1786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</row>
    <row r="2" spans="1:13" x14ac:dyDescent="0.3">
      <c r="A2" s="771" t="s">
        <v>1787</v>
      </c>
      <c r="B2" s="771"/>
      <c r="C2" s="771"/>
      <c r="D2" s="771"/>
      <c r="E2" s="771"/>
      <c r="F2" s="771"/>
      <c r="G2" s="771"/>
      <c r="H2" s="771"/>
      <c r="I2" s="771"/>
      <c r="J2" s="771"/>
      <c r="K2" s="771"/>
      <c r="L2" s="771"/>
    </row>
    <row r="3" spans="1:13" x14ac:dyDescent="0.3">
      <c r="A3" s="771" t="s">
        <v>28</v>
      </c>
      <c r="B3" s="771"/>
      <c r="C3" s="771"/>
      <c r="D3" s="771"/>
      <c r="E3" s="771"/>
      <c r="F3" s="771"/>
      <c r="G3" s="771"/>
      <c r="H3" s="771"/>
      <c r="I3" s="771"/>
      <c r="J3" s="771"/>
      <c r="K3" s="771"/>
      <c r="L3" s="771"/>
    </row>
    <row r="4" spans="1:13" x14ac:dyDescent="0.3">
      <c r="A4" s="775" t="s">
        <v>57</v>
      </c>
      <c r="B4" s="775"/>
      <c r="C4" s="621"/>
      <c r="D4" s="621"/>
      <c r="E4" s="608"/>
      <c r="F4" s="621"/>
      <c r="G4" s="595"/>
      <c r="H4" s="595"/>
      <c r="I4" s="621"/>
      <c r="J4" s="598"/>
      <c r="K4" s="655"/>
      <c r="L4" s="624"/>
    </row>
    <row r="5" spans="1:13" s="356" customFormat="1" ht="18.75" x14ac:dyDescent="0.3">
      <c r="A5" s="744" t="s">
        <v>0</v>
      </c>
      <c r="B5" s="773" t="s">
        <v>1419</v>
      </c>
      <c r="C5" s="834" t="s">
        <v>30</v>
      </c>
      <c r="D5" s="834" t="s">
        <v>1323</v>
      </c>
      <c r="E5" s="835" t="s">
        <v>33</v>
      </c>
      <c r="F5" s="735" t="s">
        <v>552</v>
      </c>
      <c r="G5" s="735"/>
      <c r="H5" s="735"/>
      <c r="I5" s="735"/>
      <c r="J5" s="735"/>
      <c r="K5" s="834" t="s">
        <v>553</v>
      </c>
      <c r="L5" s="832" t="s">
        <v>554</v>
      </c>
    </row>
    <row r="6" spans="1:13" s="356" customFormat="1" ht="18.75" x14ac:dyDescent="0.3">
      <c r="A6" s="744"/>
      <c r="B6" s="833"/>
      <c r="C6" s="834"/>
      <c r="D6" s="834"/>
      <c r="E6" s="835"/>
      <c r="F6" s="634" t="s">
        <v>555</v>
      </c>
      <c r="G6" s="590" t="s">
        <v>556</v>
      </c>
      <c r="H6" s="590" t="s">
        <v>557</v>
      </c>
      <c r="I6" s="634" t="s">
        <v>558</v>
      </c>
      <c r="J6" s="343" t="s">
        <v>559</v>
      </c>
      <c r="K6" s="834"/>
      <c r="L6" s="832"/>
    </row>
    <row r="7" spans="1:13" ht="18.75" x14ac:dyDescent="0.3">
      <c r="A7" s="433">
        <v>1</v>
      </c>
      <c r="B7" s="191" t="s">
        <v>1646</v>
      </c>
      <c r="C7" s="622" t="s">
        <v>1461</v>
      </c>
      <c r="D7" s="670">
        <v>3189900118344</v>
      </c>
      <c r="E7" s="452" t="s">
        <v>36</v>
      </c>
      <c r="F7" s="635">
        <v>305</v>
      </c>
      <c r="G7" s="439">
        <v>4</v>
      </c>
      <c r="H7" s="439" t="s">
        <v>561</v>
      </c>
      <c r="I7" s="635" t="s">
        <v>59</v>
      </c>
      <c r="J7" s="599" t="s">
        <v>57</v>
      </c>
      <c r="K7" s="656" t="s">
        <v>1684</v>
      </c>
      <c r="L7" s="661"/>
    </row>
    <row r="8" spans="1:13" ht="18.75" x14ac:dyDescent="0.3">
      <c r="A8" s="443">
        <f t="shared" ref="A8:A13" si="0">A7+1</f>
        <v>2</v>
      </c>
      <c r="B8" s="197" t="s">
        <v>1647</v>
      </c>
      <c r="C8" s="622" t="s">
        <v>1461</v>
      </c>
      <c r="D8" s="670">
        <v>3770600532532</v>
      </c>
      <c r="E8" s="203" t="s">
        <v>503</v>
      </c>
      <c r="F8" s="412">
        <v>240</v>
      </c>
      <c r="G8" s="196">
        <v>4</v>
      </c>
      <c r="H8" s="196" t="s">
        <v>561</v>
      </c>
      <c r="I8" s="412" t="s">
        <v>59</v>
      </c>
      <c r="J8" s="216" t="s">
        <v>57</v>
      </c>
      <c r="K8" s="656" t="s">
        <v>1685</v>
      </c>
      <c r="L8" s="662"/>
    </row>
    <row r="9" spans="1:13" ht="18.75" x14ac:dyDescent="0.3">
      <c r="A9" s="443">
        <f t="shared" si="0"/>
        <v>3</v>
      </c>
      <c r="B9" s="197" t="s">
        <v>1648</v>
      </c>
      <c r="C9" s="412" t="s">
        <v>1025</v>
      </c>
      <c r="D9" s="670"/>
      <c r="E9" s="203" t="s">
        <v>498</v>
      </c>
      <c r="F9" s="635"/>
      <c r="G9" s="439"/>
      <c r="H9" s="439"/>
      <c r="I9" s="635"/>
      <c r="J9" s="599" t="s">
        <v>57</v>
      </c>
      <c r="K9" s="656"/>
      <c r="L9" s="662"/>
    </row>
    <row r="10" spans="1:13" ht="18.75" x14ac:dyDescent="0.3">
      <c r="A10" s="443">
        <f t="shared" si="0"/>
        <v>4</v>
      </c>
      <c r="B10" s="197" t="s">
        <v>1649</v>
      </c>
      <c r="C10" s="622" t="s">
        <v>1461</v>
      </c>
      <c r="D10" s="670">
        <v>3189800010649</v>
      </c>
      <c r="E10" s="203" t="s">
        <v>504</v>
      </c>
      <c r="F10" s="412">
        <v>349</v>
      </c>
      <c r="G10" s="196">
        <v>4</v>
      </c>
      <c r="H10" s="196" t="s">
        <v>787</v>
      </c>
      <c r="I10" s="412" t="s">
        <v>59</v>
      </c>
      <c r="J10" s="216" t="s">
        <v>57</v>
      </c>
      <c r="K10" s="656" t="s">
        <v>1686</v>
      </c>
      <c r="L10" s="662"/>
    </row>
    <row r="11" spans="1:13" ht="18.75" x14ac:dyDescent="0.3">
      <c r="A11" s="443">
        <f t="shared" si="0"/>
        <v>5</v>
      </c>
      <c r="B11" s="197" t="s">
        <v>1617</v>
      </c>
      <c r="C11" s="412" t="s">
        <v>1025</v>
      </c>
      <c r="D11" s="670">
        <v>3460100810625</v>
      </c>
      <c r="E11" s="203" t="s">
        <v>501</v>
      </c>
      <c r="F11" s="628">
        <v>64</v>
      </c>
      <c r="G11" s="190">
        <v>2</v>
      </c>
      <c r="H11" s="190" t="s">
        <v>569</v>
      </c>
      <c r="I11" s="628" t="s">
        <v>59</v>
      </c>
      <c r="J11" s="600" t="s">
        <v>57</v>
      </c>
      <c r="K11" s="656" t="s">
        <v>1687</v>
      </c>
      <c r="L11" s="662"/>
    </row>
    <row r="12" spans="1:13" ht="18.75" x14ac:dyDescent="0.3">
      <c r="A12" s="443">
        <f t="shared" si="0"/>
        <v>6</v>
      </c>
      <c r="B12" s="197" t="s">
        <v>1650</v>
      </c>
      <c r="C12" s="622" t="s">
        <v>1461</v>
      </c>
      <c r="D12" s="670">
        <v>3180500584838</v>
      </c>
      <c r="E12" s="203" t="s">
        <v>502</v>
      </c>
      <c r="F12" s="636">
        <v>20</v>
      </c>
      <c r="G12" s="443">
        <v>3</v>
      </c>
      <c r="H12" s="443" t="s">
        <v>1059</v>
      </c>
      <c r="I12" s="636" t="s">
        <v>63</v>
      </c>
      <c r="J12" s="601" t="s">
        <v>57</v>
      </c>
      <c r="K12" s="656" t="s">
        <v>1688</v>
      </c>
      <c r="L12" s="662"/>
    </row>
    <row r="13" spans="1:13" ht="18.75" x14ac:dyDescent="0.3">
      <c r="A13" s="443">
        <f t="shared" si="0"/>
        <v>7</v>
      </c>
      <c r="B13" s="197" t="s">
        <v>1651</v>
      </c>
      <c r="C13" s="622" t="s">
        <v>1430</v>
      </c>
      <c r="D13" s="670">
        <v>1350100205769</v>
      </c>
      <c r="E13" s="203" t="s">
        <v>1030</v>
      </c>
      <c r="F13" s="637" t="s">
        <v>1683</v>
      </c>
      <c r="G13" s="443">
        <v>15</v>
      </c>
      <c r="H13" s="443" t="s">
        <v>773</v>
      </c>
      <c r="I13" s="636" t="s">
        <v>63</v>
      </c>
      <c r="J13" s="601" t="s">
        <v>57</v>
      </c>
      <c r="K13" s="656" t="s">
        <v>1689</v>
      </c>
      <c r="L13" s="662"/>
    </row>
    <row r="14" spans="1:13" ht="18.75" x14ac:dyDescent="0.3">
      <c r="A14" s="511">
        <v>8</v>
      </c>
      <c r="B14" s="197" t="s">
        <v>1652</v>
      </c>
      <c r="C14" s="622" t="s">
        <v>1461</v>
      </c>
      <c r="D14" s="670">
        <v>3610100137210</v>
      </c>
      <c r="E14" s="203" t="s">
        <v>500</v>
      </c>
      <c r="F14" s="412" t="s">
        <v>769</v>
      </c>
      <c r="G14" s="196">
        <v>1</v>
      </c>
      <c r="H14" s="196" t="s">
        <v>65</v>
      </c>
      <c r="I14" s="412" t="s">
        <v>65</v>
      </c>
      <c r="J14" s="613" t="s">
        <v>57</v>
      </c>
      <c r="K14" s="657" t="s">
        <v>1544</v>
      </c>
      <c r="L14" s="662" t="s">
        <v>1545</v>
      </c>
      <c r="M14" s="224"/>
    </row>
    <row r="15" spans="1:13" ht="18.75" x14ac:dyDescent="0.3">
      <c r="A15" s="511">
        <v>9</v>
      </c>
      <c r="B15" s="197" t="s">
        <v>1653</v>
      </c>
      <c r="C15" s="622" t="s">
        <v>1430</v>
      </c>
      <c r="D15" s="670">
        <v>1529900610133</v>
      </c>
      <c r="E15" s="203" t="s">
        <v>1029</v>
      </c>
      <c r="F15" s="638">
        <v>187</v>
      </c>
      <c r="G15" s="511">
        <v>4</v>
      </c>
      <c r="H15" s="511" t="s">
        <v>1548</v>
      </c>
      <c r="I15" s="638" t="s">
        <v>59</v>
      </c>
      <c r="J15" s="602" t="s">
        <v>57</v>
      </c>
      <c r="K15" s="657" t="s">
        <v>1690</v>
      </c>
      <c r="L15" s="663"/>
    </row>
    <row r="16" spans="1:13" s="221" customFormat="1" x14ac:dyDescent="0.3">
      <c r="A16" s="777" t="s">
        <v>151</v>
      </c>
      <c r="B16" s="777"/>
      <c r="C16" s="623"/>
      <c r="D16" s="623"/>
      <c r="E16" s="615"/>
      <c r="F16" s="623"/>
      <c r="G16" s="515"/>
      <c r="H16" s="423"/>
      <c r="I16" s="623"/>
      <c r="J16" s="516"/>
      <c r="K16" s="623"/>
      <c r="L16" s="623"/>
    </row>
    <row r="17" spans="1:12" ht="18.75" x14ac:dyDescent="0.3">
      <c r="A17" s="190">
        <v>10</v>
      </c>
      <c r="B17" s="191" t="s">
        <v>1327</v>
      </c>
      <c r="C17" s="622" t="s">
        <v>1430</v>
      </c>
      <c r="D17" s="670">
        <v>1161000143528</v>
      </c>
      <c r="E17" s="452" t="s">
        <v>525</v>
      </c>
      <c r="F17" s="639" t="s">
        <v>1737</v>
      </c>
      <c r="G17" s="194">
        <v>2</v>
      </c>
      <c r="H17" s="194" t="s">
        <v>1368</v>
      </c>
      <c r="I17" s="649" t="s">
        <v>78</v>
      </c>
      <c r="J17" s="600" t="s">
        <v>151</v>
      </c>
      <c r="K17" s="628" t="s">
        <v>1738</v>
      </c>
      <c r="L17" s="661"/>
    </row>
    <row r="18" spans="1:12" ht="18.75" x14ac:dyDescent="0.3">
      <c r="A18" s="196">
        <v>11</v>
      </c>
      <c r="B18" s="197" t="s">
        <v>1654</v>
      </c>
      <c r="C18" s="622" t="s">
        <v>1461</v>
      </c>
      <c r="D18" s="670">
        <v>3489900068140</v>
      </c>
      <c r="E18" s="203" t="s">
        <v>521</v>
      </c>
      <c r="F18" s="640">
        <v>90</v>
      </c>
      <c r="G18" s="591">
        <v>6</v>
      </c>
      <c r="H18" s="591" t="s">
        <v>841</v>
      </c>
      <c r="I18" s="199" t="s">
        <v>80</v>
      </c>
      <c r="J18" s="216" t="s">
        <v>151</v>
      </c>
      <c r="K18" s="412" t="s">
        <v>1751</v>
      </c>
      <c r="L18" s="662" t="s">
        <v>843</v>
      </c>
    </row>
    <row r="19" spans="1:12" ht="18.75" x14ac:dyDescent="0.3">
      <c r="A19" s="196">
        <f t="shared" ref="A19:A31" si="1">A18+1</f>
        <v>12</v>
      </c>
      <c r="B19" s="197" t="s">
        <v>1333</v>
      </c>
      <c r="C19" s="622" t="s">
        <v>1430</v>
      </c>
      <c r="D19" s="670">
        <v>1500200143631</v>
      </c>
      <c r="E19" s="203" t="s">
        <v>516</v>
      </c>
      <c r="F19" s="640">
        <v>99</v>
      </c>
      <c r="G19" s="591"/>
      <c r="H19" s="591" t="s">
        <v>77</v>
      </c>
      <c r="I19" s="199" t="s">
        <v>77</v>
      </c>
      <c r="J19" s="216" t="s">
        <v>151</v>
      </c>
      <c r="K19" s="412" t="s">
        <v>1739</v>
      </c>
      <c r="L19" s="662" t="s">
        <v>1740</v>
      </c>
    </row>
    <row r="20" spans="1:12" ht="18.75" x14ac:dyDescent="0.3">
      <c r="A20" s="196">
        <f t="shared" si="1"/>
        <v>13</v>
      </c>
      <c r="B20" s="197" t="s">
        <v>1655</v>
      </c>
      <c r="C20" s="622" t="s">
        <v>1461</v>
      </c>
      <c r="D20" s="670"/>
      <c r="E20" s="203" t="s">
        <v>511</v>
      </c>
      <c r="F20" s="412"/>
      <c r="G20" s="591"/>
      <c r="H20" s="591"/>
      <c r="I20" s="199"/>
      <c r="J20" s="216"/>
      <c r="K20" s="412"/>
      <c r="L20" s="662"/>
    </row>
    <row r="21" spans="1:12" ht="18.75" x14ac:dyDescent="0.3">
      <c r="A21" s="196">
        <f t="shared" si="1"/>
        <v>14</v>
      </c>
      <c r="B21" s="197" t="s">
        <v>1656</v>
      </c>
      <c r="C21" s="622" t="s">
        <v>1430</v>
      </c>
      <c r="D21" s="670">
        <v>5103000003592</v>
      </c>
      <c r="E21" s="203" t="s">
        <v>508</v>
      </c>
      <c r="F21" s="640" t="s">
        <v>1741</v>
      </c>
      <c r="G21" s="591">
        <v>2</v>
      </c>
      <c r="H21" s="591" t="s">
        <v>836</v>
      </c>
      <c r="I21" s="199" t="s">
        <v>75</v>
      </c>
      <c r="J21" s="216" t="s">
        <v>151</v>
      </c>
      <c r="K21" s="640" t="s">
        <v>1742</v>
      </c>
      <c r="L21" s="662" t="s">
        <v>1253</v>
      </c>
    </row>
    <row r="22" spans="1:12" ht="18.75" x14ac:dyDescent="0.3">
      <c r="A22" s="196">
        <f t="shared" si="1"/>
        <v>15</v>
      </c>
      <c r="B22" s="197" t="s">
        <v>1657</v>
      </c>
      <c r="C22" s="622" t="s">
        <v>1461</v>
      </c>
      <c r="D22" s="670"/>
      <c r="E22" s="203" t="s">
        <v>519</v>
      </c>
      <c r="F22" s="412">
        <v>153</v>
      </c>
      <c r="G22" s="591">
        <v>3</v>
      </c>
      <c r="H22" s="591" t="s">
        <v>1746</v>
      </c>
      <c r="I22" s="199" t="s">
        <v>79</v>
      </c>
      <c r="J22" s="216" t="s">
        <v>151</v>
      </c>
      <c r="K22" s="412" t="s">
        <v>1747</v>
      </c>
      <c r="L22" s="662" t="s">
        <v>1748</v>
      </c>
    </row>
    <row r="23" spans="1:12" ht="18.75" x14ac:dyDescent="0.3">
      <c r="A23" s="196">
        <f t="shared" si="1"/>
        <v>16</v>
      </c>
      <c r="B23" s="197" t="s">
        <v>1658</v>
      </c>
      <c r="C23" s="622" t="s">
        <v>1430</v>
      </c>
      <c r="D23" s="670">
        <v>1510100140011</v>
      </c>
      <c r="E23" s="203" t="s">
        <v>517</v>
      </c>
      <c r="F23" s="412" t="s">
        <v>1743</v>
      </c>
      <c r="G23" s="591">
        <v>3</v>
      </c>
      <c r="H23" s="591" t="s">
        <v>1318</v>
      </c>
      <c r="I23" s="199" t="s">
        <v>1744</v>
      </c>
      <c r="J23" s="216" t="s">
        <v>1267</v>
      </c>
      <c r="K23" s="640" t="s">
        <v>1745</v>
      </c>
      <c r="L23" s="662"/>
    </row>
    <row r="24" spans="1:12" s="593" customFormat="1" ht="18.75" x14ac:dyDescent="0.3">
      <c r="A24" s="196">
        <f t="shared" si="1"/>
        <v>17</v>
      </c>
      <c r="B24" s="197" t="s">
        <v>1659</v>
      </c>
      <c r="C24" s="622" t="s">
        <v>1461</v>
      </c>
      <c r="D24" s="670"/>
      <c r="E24" s="203" t="s">
        <v>522</v>
      </c>
      <c r="F24" s="412"/>
      <c r="G24" s="591"/>
      <c r="H24" s="591"/>
      <c r="I24" s="199"/>
      <c r="J24" s="216"/>
      <c r="K24" s="412"/>
      <c r="L24" s="412"/>
    </row>
    <row r="25" spans="1:12" s="593" customFormat="1" ht="18.75" x14ac:dyDescent="0.3">
      <c r="A25" s="196">
        <f>A24+1</f>
        <v>18</v>
      </c>
      <c r="B25" s="197" t="s">
        <v>1660</v>
      </c>
      <c r="C25" s="622" t="s">
        <v>1461</v>
      </c>
      <c r="D25" s="670">
        <v>3190900146293</v>
      </c>
      <c r="E25" s="203" t="s">
        <v>524</v>
      </c>
      <c r="F25" s="412">
        <v>363</v>
      </c>
      <c r="G25" s="591">
        <v>2</v>
      </c>
      <c r="H25" s="591" t="s">
        <v>83</v>
      </c>
      <c r="I25" s="199" t="s">
        <v>1014</v>
      </c>
      <c r="J25" s="216" t="s">
        <v>151</v>
      </c>
      <c r="K25" s="412" t="s">
        <v>1735</v>
      </c>
      <c r="L25" s="662" t="s">
        <v>1736</v>
      </c>
    </row>
    <row r="26" spans="1:12" s="593" customFormat="1" ht="18.75" x14ac:dyDescent="0.3">
      <c r="A26" s="208">
        <f>A25+1</f>
        <v>19</v>
      </c>
      <c r="B26" s="197" t="s">
        <v>1661</v>
      </c>
      <c r="C26" s="622" t="s">
        <v>1461</v>
      </c>
      <c r="D26" s="670"/>
      <c r="E26" s="203" t="s">
        <v>523</v>
      </c>
      <c r="F26" s="641"/>
      <c r="G26" s="212"/>
      <c r="H26" s="212"/>
      <c r="I26" s="211"/>
      <c r="J26" s="604"/>
      <c r="K26" s="641"/>
      <c r="L26" s="664"/>
    </row>
    <row r="27" spans="1:12" s="534" customFormat="1" x14ac:dyDescent="0.3">
      <c r="A27" s="772" t="s">
        <v>151</v>
      </c>
      <c r="B27" s="772"/>
      <c r="C27" s="621"/>
      <c r="D27" s="621"/>
      <c r="E27" s="608"/>
      <c r="F27" s="621"/>
      <c r="G27" s="592"/>
      <c r="H27" s="592"/>
      <c r="I27" s="621"/>
      <c r="J27" s="598"/>
      <c r="K27" s="655"/>
      <c r="L27" s="624"/>
    </row>
    <row r="28" spans="1:12" s="356" customFormat="1" ht="18.75" x14ac:dyDescent="0.3">
      <c r="A28" s="744" t="s">
        <v>0</v>
      </c>
      <c r="B28" s="773" t="s">
        <v>1419</v>
      </c>
      <c r="C28" s="834" t="s">
        <v>30</v>
      </c>
      <c r="D28" s="671"/>
      <c r="E28" s="835" t="s">
        <v>33</v>
      </c>
      <c r="F28" s="735" t="s">
        <v>552</v>
      </c>
      <c r="G28" s="735"/>
      <c r="H28" s="735"/>
      <c r="I28" s="735"/>
      <c r="J28" s="735"/>
      <c r="K28" s="832" t="s">
        <v>553</v>
      </c>
      <c r="L28" s="832" t="s">
        <v>554</v>
      </c>
    </row>
    <row r="29" spans="1:12" s="356" customFormat="1" ht="18.75" x14ac:dyDescent="0.3">
      <c r="A29" s="744"/>
      <c r="B29" s="833"/>
      <c r="C29" s="834"/>
      <c r="D29" s="671"/>
      <c r="E29" s="835"/>
      <c r="F29" s="634" t="s">
        <v>555</v>
      </c>
      <c r="G29" s="590" t="s">
        <v>556</v>
      </c>
      <c r="H29" s="590" t="s">
        <v>557</v>
      </c>
      <c r="I29" s="634" t="s">
        <v>558</v>
      </c>
      <c r="J29" s="343" t="s">
        <v>559</v>
      </c>
      <c r="K29" s="832"/>
      <c r="L29" s="832"/>
    </row>
    <row r="30" spans="1:12" ht="18.75" x14ac:dyDescent="0.3">
      <c r="A30" s="196">
        <f>A26+1</f>
        <v>20</v>
      </c>
      <c r="B30" s="197" t="s">
        <v>1662</v>
      </c>
      <c r="C30" s="622" t="s">
        <v>1461</v>
      </c>
      <c r="D30" s="670">
        <v>3940700337896</v>
      </c>
      <c r="E30" s="203" t="s">
        <v>1035</v>
      </c>
      <c r="F30" s="412">
        <v>3</v>
      </c>
      <c r="G30" s="591">
        <v>6</v>
      </c>
      <c r="H30" s="591" t="s">
        <v>1749</v>
      </c>
      <c r="I30" s="199" t="s">
        <v>85</v>
      </c>
      <c r="J30" s="216" t="s">
        <v>151</v>
      </c>
      <c r="K30" s="412" t="s">
        <v>1750</v>
      </c>
      <c r="L30" s="662" t="s">
        <v>1256</v>
      </c>
    </row>
    <row r="31" spans="1:12" ht="18.75" x14ac:dyDescent="0.3">
      <c r="A31" s="196">
        <f t="shared" si="1"/>
        <v>21</v>
      </c>
      <c r="B31" s="197" t="s">
        <v>1663</v>
      </c>
      <c r="C31" s="622" t="s">
        <v>1430</v>
      </c>
      <c r="D31" s="412"/>
      <c r="E31" s="203" t="s">
        <v>43</v>
      </c>
      <c r="F31" s="412"/>
      <c r="G31" s="591"/>
      <c r="H31" s="591"/>
      <c r="I31" s="199"/>
      <c r="J31" s="216"/>
      <c r="K31" s="412"/>
      <c r="L31" s="662"/>
    </row>
    <row r="32" spans="1:12" s="221" customFormat="1" x14ac:dyDescent="0.3">
      <c r="A32" s="777" t="s">
        <v>152</v>
      </c>
      <c r="B32" s="778"/>
      <c r="C32" s="623"/>
      <c r="D32" s="623"/>
      <c r="E32" s="616"/>
      <c r="F32" s="642"/>
      <c r="G32" s="423"/>
      <c r="H32" s="423"/>
      <c r="I32" s="623"/>
      <c r="J32" s="516"/>
      <c r="K32" s="658"/>
      <c r="L32" s="658"/>
    </row>
    <row r="33" spans="1:12" ht="18.75" x14ac:dyDescent="0.3">
      <c r="A33" s="190">
        <v>22</v>
      </c>
      <c r="B33" s="191" t="s">
        <v>1664</v>
      </c>
      <c r="C33" s="622" t="s">
        <v>1461</v>
      </c>
      <c r="D33" s="670">
        <v>3460100693645</v>
      </c>
      <c r="E33" s="191" t="s">
        <v>44</v>
      </c>
      <c r="F33" s="628" t="s">
        <v>1752</v>
      </c>
      <c r="G33" s="194"/>
      <c r="H33" s="194" t="s">
        <v>624</v>
      </c>
      <c r="I33" s="649" t="s">
        <v>1770</v>
      </c>
      <c r="J33" s="600" t="s">
        <v>152</v>
      </c>
      <c r="K33" s="628" t="s">
        <v>1758</v>
      </c>
      <c r="L33" s="661" t="s">
        <v>1776</v>
      </c>
    </row>
    <row r="34" spans="1:12" ht="18.75" x14ac:dyDescent="0.3">
      <c r="A34" s="196">
        <f>A33+1</f>
        <v>23</v>
      </c>
      <c r="B34" s="630" t="s">
        <v>968</v>
      </c>
      <c r="C34" s="622" t="s">
        <v>1461</v>
      </c>
      <c r="D34" s="672"/>
      <c r="E34" s="197" t="s">
        <v>535</v>
      </c>
      <c r="F34" s="412"/>
      <c r="G34" s="591"/>
      <c r="H34" s="591"/>
      <c r="I34" s="199"/>
      <c r="J34" s="216"/>
      <c r="K34" s="412"/>
      <c r="L34" s="662"/>
    </row>
    <row r="35" spans="1:12" ht="18.75" x14ac:dyDescent="0.3">
      <c r="A35" s="196">
        <f t="shared" ref="A35:A46" si="2">A34+1</f>
        <v>24</v>
      </c>
      <c r="B35" s="197" t="s">
        <v>376</v>
      </c>
      <c r="C35" s="622" t="s">
        <v>1430</v>
      </c>
      <c r="D35" s="670">
        <v>2809900016784</v>
      </c>
      <c r="E35" s="197" t="s">
        <v>532</v>
      </c>
      <c r="F35" s="412" t="s">
        <v>1753</v>
      </c>
      <c r="G35" s="591"/>
      <c r="H35" s="591" t="s">
        <v>100</v>
      </c>
      <c r="I35" s="199" t="s">
        <v>100</v>
      </c>
      <c r="J35" s="216" t="s">
        <v>152</v>
      </c>
      <c r="K35" s="412" t="s">
        <v>1759</v>
      </c>
      <c r="L35" s="662" t="s">
        <v>1777</v>
      </c>
    </row>
    <row r="36" spans="1:12" ht="18.75" x14ac:dyDescent="0.3">
      <c r="A36" s="196">
        <f t="shared" si="2"/>
        <v>25</v>
      </c>
      <c r="B36" s="197" t="s">
        <v>383</v>
      </c>
      <c r="C36" s="622" t="s">
        <v>1461</v>
      </c>
      <c r="D36" s="670">
        <v>3190100233426</v>
      </c>
      <c r="E36" s="197" t="s">
        <v>533</v>
      </c>
      <c r="F36" s="412">
        <v>98</v>
      </c>
      <c r="G36" s="591">
        <v>2</v>
      </c>
      <c r="H36" s="591" t="s">
        <v>1155</v>
      </c>
      <c r="I36" s="199" t="s">
        <v>101</v>
      </c>
      <c r="J36" s="216" t="s">
        <v>152</v>
      </c>
      <c r="K36" s="412" t="s">
        <v>1760</v>
      </c>
      <c r="L36" s="662" t="s">
        <v>1157</v>
      </c>
    </row>
    <row r="37" spans="1:12" ht="18.75" x14ac:dyDescent="0.3">
      <c r="A37" s="196">
        <f t="shared" si="2"/>
        <v>26</v>
      </c>
      <c r="B37" s="197" t="s">
        <v>353</v>
      </c>
      <c r="C37" s="622" t="s">
        <v>1430</v>
      </c>
      <c r="D37" s="670">
        <v>3411100825879</v>
      </c>
      <c r="E37" s="197" t="s">
        <v>527</v>
      </c>
      <c r="F37" s="412">
        <v>109</v>
      </c>
      <c r="G37" s="591">
        <v>4</v>
      </c>
      <c r="H37" s="591" t="s">
        <v>1115</v>
      </c>
      <c r="I37" s="199" t="s">
        <v>1771</v>
      </c>
      <c r="J37" s="216" t="s">
        <v>1117</v>
      </c>
      <c r="K37" s="412" t="s">
        <v>1761</v>
      </c>
      <c r="L37" s="662" t="s">
        <v>1119</v>
      </c>
    </row>
    <row r="38" spans="1:12" ht="18.75" x14ac:dyDescent="0.3">
      <c r="A38" s="196">
        <f t="shared" si="2"/>
        <v>27</v>
      </c>
      <c r="B38" s="197" t="s">
        <v>1665</v>
      </c>
      <c r="C38" s="622" t="s">
        <v>1430</v>
      </c>
      <c r="D38" s="672"/>
      <c r="E38" s="197" t="s">
        <v>534</v>
      </c>
      <c r="F38" s="412"/>
      <c r="G38" s="591"/>
      <c r="H38" s="591"/>
      <c r="I38" s="199"/>
      <c r="J38" s="216"/>
      <c r="K38" s="412"/>
      <c r="L38" s="662"/>
    </row>
    <row r="39" spans="1:12" ht="18.75" x14ac:dyDescent="0.3">
      <c r="A39" s="196">
        <f t="shared" si="2"/>
        <v>28</v>
      </c>
      <c r="B39" s="197" t="s">
        <v>368</v>
      </c>
      <c r="C39" s="622" t="s">
        <v>1461</v>
      </c>
      <c r="D39" s="670">
        <v>3190600035879</v>
      </c>
      <c r="E39" s="197" t="s">
        <v>531</v>
      </c>
      <c r="F39" s="643" t="s">
        <v>1754</v>
      </c>
      <c r="G39" s="591">
        <v>2</v>
      </c>
      <c r="H39" s="591" t="s">
        <v>1772</v>
      </c>
      <c r="I39" s="199" t="s">
        <v>104</v>
      </c>
      <c r="J39" s="216" t="s">
        <v>152</v>
      </c>
      <c r="K39" s="412" t="s">
        <v>1762</v>
      </c>
      <c r="L39" s="662" t="s">
        <v>1778</v>
      </c>
    </row>
    <row r="40" spans="1:12" s="593" customFormat="1" ht="18.75" x14ac:dyDescent="0.3">
      <c r="A40" s="196">
        <f t="shared" si="2"/>
        <v>29</v>
      </c>
      <c r="B40" s="197" t="s">
        <v>380</v>
      </c>
      <c r="C40" s="622" t="s">
        <v>1461</v>
      </c>
      <c r="D40" s="670">
        <v>3190600123042</v>
      </c>
      <c r="E40" s="197" t="s">
        <v>1038</v>
      </c>
      <c r="F40" s="640">
        <v>81</v>
      </c>
      <c r="G40" s="196">
        <v>7</v>
      </c>
      <c r="H40" s="196" t="s">
        <v>104</v>
      </c>
      <c r="I40" s="412" t="s">
        <v>104</v>
      </c>
      <c r="J40" s="216" t="s">
        <v>152</v>
      </c>
      <c r="K40" s="412" t="s">
        <v>1763</v>
      </c>
      <c r="L40" s="662" t="s">
        <v>1779</v>
      </c>
    </row>
    <row r="41" spans="1:12" s="593" customFormat="1" ht="18.75" x14ac:dyDescent="0.3">
      <c r="A41" s="196">
        <f t="shared" si="2"/>
        <v>30</v>
      </c>
      <c r="B41" s="197" t="s">
        <v>1037</v>
      </c>
      <c r="C41" s="622" t="s">
        <v>1461</v>
      </c>
      <c r="D41" s="670">
        <v>3190800070287</v>
      </c>
      <c r="E41" s="197" t="s">
        <v>1049</v>
      </c>
      <c r="F41" s="412">
        <v>21</v>
      </c>
      <c r="G41" s="196">
        <v>6</v>
      </c>
      <c r="H41" s="196" t="s">
        <v>569</v>
      </c>
      <c r="I41" s="412" t="s">
        <v>1773</v>
      </c>
      <c r="J41" s="216" t="s">
        <v>152</v>
      </c>
      <c r="K41" s="657" t="s">
        <v>1764</v>
      </c>
      <c r="L41" s="662" t="s">
        <v>1780</v>
      </c>
    </row>
    <row r="42" spans="1:12" s="593" customFormat="1" ht="18.75" x14ac:dyDescent="0.3">
      <c r="A42" s="196">
        <f t="shared" si="2"/>
        <v>31</v>
      </c>
      <c r="B42" s="197" t="s">
        <v>364</v>
      </c>
      <c r="C42" s="622" t="s">
        <v>1461</v>
      </c>
      <c r="D42" s="670">
        <v>3190100339461</v>
      </c>
      <c r="E42" s="197" t="s">
        <v>530</v>
      </c>
      <c r="F42" s="643" t="s">
        <v>1755</v>
      </c>
      <c r="G42" s="591">
        <v>2</v>
      </c>
      <c r="H42" s="591" t="s">
        <v>628</v>
      </c>
      <c r="I42" s="199" t="s">
        <v>1774</v>
      </c>
      <c r="J42" s="216" t="s">
        <v>152</v>
      </c>
      <c r="K42" s="412" t="s">
        <v>1765</v>
      </c>
      <c r="L42" s="662" t="s">
        <v>1417</v>
      </c>
    </row>
    <row r="43" spans="1:12" ht="18.75" x14ac:dyDescent="0.3">
      <c r="A43" s="196">
        <f t="shared" si="2"/>
        <v>32</v>
      </c>
      <c r="B43" s="224" t="s">
        <v>886</v>
      </c>
      <c r="C43" s="622" t="s">
        <v>1461</v>
      </c>
      <c r="D43" s="670">
        <v>319000013646</v>
      </c>
      <c r="E43" s="197" t="s">
        <v>528</v>
      </c>
      <c r="F43" s="644" t="s">
        <v>1756</v>
      </c>
      <c r="G43" s="591">
        <v>2</v>
      </c>
      <c r="H43" s="591" t="s">
        <v>96</v>
      </c>
      <c r="I43" s="199" t="s">
        <v>96</v>
      </c>
      <c r="J43" s="216" t="s">
        <v>152</v>
      </c>
      <c r="K43" s="412" t="s">
        <v>1766</v>
      </c>
      <c r="L43" s="662" t="s">
        <v>1355</v>
      </c>
    </row>
    <row r="44" spans="1:12" ht="18.75" x14ac:dyDescent="0.3">
      <c r="A44" s="196">
        <f t="shared" si="2"/>
        <v>33</v>
      </c>
      <c r="B44" s="197" t="s">
        <v>1666</v>
      </c>
      <c r="C44" s="622" t="s">
        <v>1461</v>
      </c>
      <c r="D44" s="670">
        <v>3450100524827</v>
      </c>
      <c r="E44" s="197" t="s">
        <v>529</v>
      </c>
      <c r="F44" s="640">
        <v>80</v>
      </c>
      <c r="G44" s="342">
        <v>10</v>
      </c>
      <c r="H44" s="342" t="s">
        <v>1171</v>
      </c>
      <c r="I44" s="650" t="s">
        <v>1775</v>
      </c>
      <c r="J44" s="614" t="s">
        <v>152</v>
      </c>
      <c r="K44" s="412" t="s">
        <v>1767</v>
      </c>
      <c r="L44" s="665" t="s">
        <v>1781</v>
      </c>
    </row>
    <row r="45" spans="1:12" ht="18.75" x14ac:dyDescent="0.3">
      <c r="A45" s="208">
        <f t="shared" si="2"/>
        <v>34</v>
      </c>
      <c r="B45" s="197" t="s">
        <v>360</v>
      </c>
      <c r="C45" s="622" t="s">
        <v>1461</v>
      </c>
      <c r="D45" s="670">
        <v>3450101038730</v>
      </c>
      <c r="E45" s="197" t="s">
        <v>1050</v>
      </c>
      <c r="F45" s="641">
        <v>279</v>
      </c>
      <c r="G45" s="525">
        <v>2</v>
      </c>
      <c r="H45" s="525" t="s">
        <v>97</v>
      </c>
      <c r="I45" s="651" t="s">
        <v>1775</v>
      </c>
      <c r="J45" s="604" t="s">
        <v>152</v>
      </c>
      <c r="K45" s="641" t="s">
        <v>1768</v>
      </c>
      <c r="L45" s="666" t="s">
        <v>1782</v>
      </c>
    </row>
    <row r="46" spans="1:12" ht="18.75" x14ac:dyDescent="0.3">
      <c r="A46" s="196">
        <f t="shared" si="2"/>
        <v>35</v>
      </c>
      <c r="B46" s="197" t="s">
        <v>1667</v>
      </c>
      <c r="C46" s="622" t="s">
        <v>1430</v>
      </c>
      <c r="D46" s="670">
        <v>1450100012790</v>
      </c>
      <c r="E46" s="197" t="s">
        <v>1788</v>
      </c>
      <c r="F46" s="643" t="s">
        <v>1757</v>
      </c>
      <c r="G46" s="342">
        <v>2</v>
      </c>
      <c r="H46" s="342" t="s">
        <v>1162</v>
      </c>
      <c r="I46" s="650" t="s">
        <v>1774</v>
      </c>
      <c r="J46" s="216" t="s">
        <v>152</v>
      </c>
      <c r="K46" s="412" t="s">
        <v>1769</v>
      </c>
      <c r="L46" s="665" t="s">
        <v>1167</v>
      </c>
    </row>
    <row r="47" spans="1:12" s="221" customFormat="1" x14ac:dyDescent="0.3">
      <c r="A47" s="783" t="s">
        <v>153</v>
      </c>
      <c r="B47" s="784"/>
      <c r="C47" s="624"/>
      <c r="D47" s="624"/>
      <c r="E47" s="617"/>
      <c r="F47" s="645"/>
      <c r="I47" s="645"/>
      <c r="J47" s="344"/>
      <c r="K47" s="645"/>
      <c r="L47" s="667"/>
    </row>
    <row r="48" spans="1:12" ht="18.75" x14ac:dyDescent="0.3">
      <c r="A48" s="236">
        <v>36</v>
      </c>
      <c r="B48" s="631" t="s">
        <v>1668</v>
      </c>
      <c r="C48" s="622" t="s">
        <v>1461</v>
      </c>
      <c r="D48" s="670">
        <v>5170100009166</v>
      </c>
      <c r="E48" s="618" t="s">
        <v>45</v>
      </c>
      <c r="F48" s="646" t="s">
        <v>1691</v>
      </c>
      <c r="G48" s="256">
        <v>10</v>
      </c>
      <c r="H48" s="256" t="s">
        <v>1194</v>
      </c>
      <c r="I48" s="652" t="s">
        <v>1701</v>
      </c>
      <c r="J48" s="348" t="s">
        <v>153</v>
      </c>
      <c r="K48" s="646" t="s">
        <v>1694</v>
      </c>
      <c r="L48" s="668"/>
    </row>
    <row r="49" spans="1:13" ht="18.75" x14ac:dyDescent="0.3">
      <c r="A49" s="196">
        <f>A48+1</f>
        <v>37</v>
      </c>
      <c r="B49" s="632" t="s">
        <v>421</v>
      </c>
      <c r="C49" s="622" t="s">
        <v>1430</v>
      </c>
      <c r="D49" s="670">
        <v>1179900133681</v>
      </c>
      <c r="E49" s="619" t="s">
        <v>543</v>
      </c>
      <c r="F49" s="412">
        <v>43</v>
      </c>
      <c r="G49" s="591">
        <v>11</v>
      </c>
      <c r="H49" s="591" t="s">
        <v>1702</v>
      </c>
      <c r="I49" s="199" t="s">
        <v>1701</v>
      </c>
      <c r="J49" s="214" t="s">
        <v>153</v>
      </c>
      <c r="K49" s="412" t="s">
        <v>1695</v>
      </c>
      <c r="L49" s="662" t="s">
        <v>1783</v>
      </c>
    </row>
    <row r="50" spans="1:13" ht="18.75" x14ac:dyDescent="0.3">
      <c r="A50" s="196">
        <v>38</v>
      </c>
      <c r="B50" s="632" t="s">
        <v>1669</v>
      </c>
      <c r="C50" s="622" t="s">
        <v>1430</v>
      </c>
      <c r="D50" s="670">
        <v>3501200293339</v>
      </c>
      <c r="E50" s="619" t="s">
        <v>542</v>
      </c>
      <c r="F50" s="412" t="s">
        <v>1692</v>
      </c>
      <c r="G50" s="591">
        <v>5</v>
      </c>
      <c r="H50" s="591" t="s">
        <v>1383</v>
      </c>
      <c r="I50" s="199" t="s">
        <v>1701</v>
      </c>
      <c r="J50" s="214" t="s">
        <v>153</v>
      </c>
      <c r="K50" s="657" t="s">
        <v>1696</v>
      </c>
      <c r="L50" s="662" t="s">
        <v>1784</v>
      </c>
    </row>
    <row r="51" spans="1:13" ht="18.75" x14ac:dyDescent="0.3">
      <c r="A51" s="196">
        <v>39</v>
      </c>
      <c r="B51" s="632" t="s">
        <v>412</v>
      </c>
      <c r="C51" s="622" t="s">
        <v>1461</v>
      </c>
      <c r="D51" s="670">
        <v>3610300167848</v>
      </c>
      <c r="E51" s="619" t="s">
        <v>539</v>
      </c>
      <c r="F51" s="412">
        <v>82</v>
      </c>
      <c r="G51" s="591">
        <v>5</v>
      </c>
      <c r="H51" s="591" t="s">
        <v>1196</v>
      </c>
      <c r="I51" s="199" t="s">
        <v>1701</v>
      </c>
      <c r="J51" s="214" t="s">
        <v>153</v>
      </c>
      <c r="K51" s="412" t="s">
        <v>1697</v>
      </c>
      <c r="L51" s="662"/>
    </row>
    <row r="52" spans="1:13" ht="18.75" x14ac:dyDescent="0.3">
      <c r="A52" s="196">
        <v>40</v>
      </c>
      <c r="B52" s="632" t="s">
        <v>1670</v>
      </c>
      <c r="C52" s="622" t="s">
        <v>1461</v>
      </c>
      <c r="D52" s="670">
        <v>3900100874262</v>
      </c>
      <c r="E52" s="619" t="s">
        <v>537</v>
      </c>
      <c r="F52" s="412">
        <v>99</v>
      </c>
      <c r="G52" s="591" t="s">
        <v>1355</v>
      </c>
      <c r="H52" s="591" t="s">
        <v>1703</v>
      </c>
      <c r="I52" s="199" t="s">
        <v>1701</v>
      </c>
      <c r="J52" s="214" t="s">
        <v>153</v>
      </c>
      <c r="K52" s="412" t="s">
        <v>1698</v>
      </c>
      <c r="L52" s="662"/>
    </row>
    <row r="53" spans="1:13" ht="18.75" x14ac:dyDescent="0.3">
      <c r="A53" s="477">
        <v>41</v>
      </c>
      <c r="B53" s="632" t="s">
        <v>1341</v>
      </c>
      <c r="C53" s="622" t="s">
        <v>1430</v>
      </c>
      <c r="D53" s="670">
        <v>1600100031415</v>
      </c>
      <c r="E53" s="619" t="s">
        <v>538</v>
      </c>
      <c r="F53" s="647" t="s">
        <v>1693</v>
      </c>
      <c r="G53" s="531">
        <v>4</v>
      </c>
      <c r="H53" s="531" t="s">
        <v>1382</v>
      </c>
      <c r="I53" s="653" t="s">
        <v>1385</v>
      </c>
      <c r="J53" s="532" t="s">
        <v>1386</v>
      </c>
      <c r="K53" s="647" t="s">
        <v>1699</v>
      </c>
      <c r="L53" s="663" t="s">
        <v>1390</v>
      </c>
    </row>
    <row r="54" spans="1:13" ht="18.75" x14ac:dyDescent="0.3">
      <c r="A54" s="477">
        <v>42</v>
      </c>
      <c r="B54" s="632" t="s">
        <v>1671</v>
      </c>
      <c r="C54" s="625" t="s">
        <v>1314</v>
      </c>
      <c r="D54" s="670">
        <v>3729900013091</v>
      </c>
      <c r="E54" s="619" t="s">
        <v>541</v>
      </c>
      <c r="F54" s="647" t="s">
        <v>1202</v>
      </c>
      <c r="G54" s="531" t="s">
        <v>1355</v>
      </c>
      <c r="H54" s="531" t="s">
        <v>726</v>
      </c>
      <c r="I54" s="653" t="s">
        <v>1704</v>
      </c>
      <c r="J54" s="532" t="s">
        <v>155</v>
      </c>
      <c r="K54" s="647" t="s">
        <v>1700</v>
      </c>
      <c r="L54" s="663" t="s">
        <v>1785</v>
      </c>
    </row>
    <row r="55" spans="1:13" s="534" customFormat="1" x14ac:dyDescent="0.3">
      <c r="A55" s="781" t="s">
        <v>155</v>
      </c>
      <c r="B55" s="781"/>
      <c r="C55" s="781"/>
      <c r="D55" s="781"/>
      <c r="E55" s="781"/>
      <c r="F55" s="781"/>
      <c r="G55" s="540"/>
      <c r="H55" s="541"/>
      <c r="I55" s="654"/>
      <c r="J55" s="603"/>
      <c r="K55" s="659"/>
      <c r="L55" s="659"/>
    </row>
    <row r="56" spans="1:13" ht="18.75" x14ac:dyDescent="0.3">
      <c r="A56" s="537">
        <v>43</v>
      </c>
      <c r="B56" s="495" t="s">
        <v>1672</v>
      </c>
      <c r="C56" s="622" t="s">
        <v>1430</v>
      </c>
      <c r="D56" s="673">
        <v>3720400001894</v>
      </c>
      <c r="E56" s="609" t="s">
        <v>1479</v>
      </c>
      <c r="F56" s="412" t="s">
        <v>1480</v>
      </c>
      <c r="G56" s="196" t="s">
        <v>563</v>
      </c>
      <c r="H56" s="196" t="s">
        <v>1481</v>
      </c>
      <c r="I56" s="412" t="s">
        <v>1481</v>
      </c>
      <c r="J56" s="412" t="s">
        <v>155</v>
      </c>
      <c r="K56" s="412" t="s">
        <v>1482</v>
      </c>
      <c r="L56" s="662" t="s">
        <v>1483</v>
      </c>
      <c r="M56" s="224"/>
    </row>
    <row r="57" spans="1:13" ht="18.75" x14ac:dyDescent="0.3">
      <c r="A57" s="401">
        <v>44</v>
      </c>
      <c r="B57" s="408" t="s">
        <v>1635</v>
      </c>
      <c r="C57" s="622" t="s">
        <v>1461</v>
      </c>
      <c r="D57" s="673">
        <v>3720101020790</v>
      </c>
      <c r="E57" s="609" t="s">
        <v>1514</v>
      </c>
      <c r="F57" s="412" t="s">
        <v>1515</v>
      </c>
      <c r="G57" s="196">
        <v>2</v>
      </c>
      <c r="H57" s="196" t="s">
        <v>694</v>
      </c>
      <c r="I57" s="412" t="s">
        <v>694</v>
      </c>
      <c r="J57" s="412" t="s">
        <v>155</v>
      </c>
      <c r="K57" s="412" t="s">
        <v>1516</v>
      </c>
      <c r="L57" s="662" t="s">
        <v>1517</v>
      </c>
      <c r="M57" s="224"/>
    </row>
    <row r="58" spans="1:13" ht="18.75" x14ac:dyDescent="0.3">
      <c r="A58" s="401">
        <v>45</v>
      </c>
      <c r="B58" s="408" t="s">
        <v>1673</v>
      </c>
      <c r="C58" s="622" t="s">
        <v>1461</v>
      </c>
      <c r="D58" s="673">
        <v>3361000641696</v>
      </c>
      <c r="E58" s="609" t="s">
        <v>1424</v>
      </c>
      <c r="F58" s="412" t="s">
        <v>1727</v>
      </c>
      <c r="G58" s="196">
        <v>4</v>
      </c>
      <c r="H58" s="196" t="s">
        <v>1728</v>
      </c>
      <c r="I58" s="412" t="s">
        <v>1704</v>
      </c>
      <c r="J58" s="216" t="s">
        <v>155</v>
      </c>
      <c r="K58" s="412" t="s">
        <v>1729</v>
      </c>
      <c r="L58" s="662"/>
    </row>
    <row r="59" spans="1:13" ht="18.75" x14ac:dyDescent="0.3">
      <c r="A59" s="401">
        <v>46</v>
      </c>
      <c r="B59" s="408" t="s">
        <v>1720</v>
      </c>
      <c r="C59" s="622" t="s">
        <v>1461</v>
      </c>
      <c r="D59" s="673">
        <v>3520100169554</v>
      </c>
      <c r="E59" s="609" t="s">
        <v>1455</v>
      </c>
      <c r="F59" s="412" t="s">
        <v>1721</v>
      </c>
      <c r="G59" s="196"/>
      <c r="H59" s="196" t="s">
        <v>1472</v>
      </c>
      <c r="I59" s="412" t="s">
        <v>1704</v>
      </c>
      <c r="J59" s="216" t="s">
        <v>155</v>
      </c>
      <c r="K59" s="412" t="s">
        <v>1722</v>
      </c>
      <c r="L59" s="662" t="s">
        <v>1723</v>
      </c>
    </row>
    <row r="60" spans="1:13" ht="18.75" x14ac:dyDescent="0.3">
      <c r="A60" s="401">
        <v>47</v>
      </c>
      <c r="B60" s="408" t="s">
        <v>1674</v>
      </c>
      <c r="C60" s="622" t="s">
        <v>1430</v>
      </c>
      <c r="D60" s="673">
        <v>3620400726121</v>
      </c>
      <c r="E60" s="609" t="s">
        <v>1462</v>
      </c>
      <c r="F60" s="412" t="s">
        <v>1471</v>
      </c>
      <c r="G60" s="196">
        <v>6</v>
      </c>
      <c r="H60" s="196" t="s">
        <v>1472</v>
      </c>
      <c r="I60" s="412" t="s">
        <v>1473</v>
      </c>
      <c r="J60" s="412" t="s">
        <v>1474</v>
      </c>
      <c r="K60" s="412" t="s">
        <v>1475</v>
      </c>
      <c r="L60" s="662" t="s">
        <v>1476</v>
      </c>
      <c r="M60" s="224"/>
    </row>
    <row r="61" spans="1:13" ht="18.75" x14ac:dyDescent="0.3">
      <c r="A61" s="401">
        <v>48</v>
      </c>
      <c r="B61" s="408" t="s">
        <v>1675</v>
      </c>
      <c r="C61" s="622" t="s">
        <v>1730</v>
      </c>
      <c r="D61" s="673">
        <v>3721000276041</v>
      </c>
      <c r="E61" s="609" t="s">
        <v>1525</v>
      </c>
      <c r="F61" s="412">
        <v>48</v>
      </c>
      <c r="G61" s="196">
        <v>2</v>
      </c>
      <c r="H61" s="196" t="s">
        <v>1731</v>
      </c>
      <c r="I61" s="412" t="s">
        <v>1731</v>
      </c>
      <c r="J61" s="216" t="s">
        <v>155</v>
      </c>
      <c r="K61" s="412" t="s">
        <v>1732</v>
      </c>
      <c r="L61" s="662"/>
    </row>
    <row r="62" spans="1:13" ht="18.75" x14ac:dyDescent="0.3">
      <c r="A62" s="401">
        <v>49</v>
      </c>
      <c r="B62" s="406" t="s">
        <v>1676</v>
      </c>
      <c r="C62" s="622" t="s">
        <v>1461</v>
      </c>
      <c r="D62" s="673"/>
      <c r="E62" s="609" t="s">
        <v>1724</v>
      </c>
      <c r="F62" s="412">
        <v>1748</v>
      </c>
      <c r="G62" s="196">
        <v>5</v>
      </c>
      <c r="H62" s="196" t="s">
        <v>709</v>
      </c>
      <c r="I62" s="412" t="s">
        <v>709</v>
      </c>
      <c r="J62" s="216" t="s">
        <v>155</v>
      </c>
      <c r="K62" s="412" t="s">
        <v>1725</v>
      </c>
      <c r="L62" s="662" t="s">
        <v>1726</v>
      </c>
    </row>
    <row r="63" spans="1:13" ht="18.75" x14ac:dyDescent="0.3">
      <c r="A63" s="401">
        <v>50</v>
      </c>
      <c r="B63" s="406" t="s">
        <v>1677</v>
      </c>
      <c r="C63" s="622"/>
      <c r="D63" s="622"/>
      <c r="E63" s="609"/>
      <c r="F63" s="412"/>
      <c r="G63" s="196"/>
      <c r="H63" s="196"/>
      <c r="I63" s="412"/>
      <c r="J63" s="216"/>
      <c r="K63" s="412"/>
      <c r="L63" s="412"/>
    </row>
    <row r="64" spans="1:13" ht="18.75" x14ac:dyDescent="0.3">
      <c r="A64" s="401">
        <v>51</v>
      </c>
      <c r="B64" s="408" t="s">
        <v>1678</v>
      </c>
      <c r="C64" s="622" t="s">
        <v>55</v>
      </c>
      <c r="D64" s="673">
        <v>3510101324863</v>
      </c>
      <c r="E64" s="609" t="s">
        <v>1503</v>
      </c>
      <c r="F64" s="412">
        <v>410</v>
      </c>
      <c r="G64" s="196">
        <v>1</v>
      </c>
      <c r="H64" s="196" t="s">
        <v>705</v>
      </c>
      <c r="I64" s="412" t="s">
        <v>1704</v>
      </c>
      <c r="J64" s="216" t="s">
        <v>155</v>
      </c>
      <c r="K64" s="412" t="s">
        <v>1733</v>
      </c>
      <c r="L64" s="662" t="s">
        <v>1734</v>
      </c>
    </row>
    <row r="65" spans="1:15" ht="18.75" x14ac:dyDescent="0.3">
      <c r="A65" s="414">
        <v>52</v>
      </c>
      <c r="B65" s="416" t="s">
        <v>1679</v>
      </c>
      <c r="C65" s="626"/>
      <c r="D65" s="626"/>
      <c r="E65" s="610"/>
      <c r="F65" s="641"/>
      <c r="G65" s="208"/>
      <c r="H65" s="208"/>
      <c r="I65" s="641"/>
      <c r="J65" s="604"/>
      <c r="K65" s="641"/>
      <c r="L65" s="664"/>
    </row>
    <row r="66" spans="1:15" s="534" customFormat="1" x14ac:dyDescent="0.3">
      <c r="A66" s="771" t="s">
        <v>1786</v>
      </c>
      <c r="B66" s="771"/>
      <c r="C66" s="771"/>
      <c r="D66" s="771"/>
      <c r="E66" s="771"/>
      <c r="F66" s="771"/>
      <c r="G66" s="771"/>
      <c r="H66" s="771"/>
      <c r="I66" s="771"/>
      <c r="J66" s="771"/>
      <c r="K66" s="771"/>
      <c r="L66" s="771"/>
    </row>
    <row r="67" spans="1:15" x14ac:dyDescent="0.3">
      <c r="A67" s="771" t="s">
        <v>1787</v>
      </c>
      <c r="B67" s="771"/>
      <c r="C67" s="771"/>
      <c r="D67" s="771"/>
      <c r="E67" s="771"/>
      <c r="F67" s="771"/>
      <c r="G67" s="771"/>
      <c r="H67" s="771"/>
      <c r="I67" s="771"/>
      <c r="J67" s="771"/>
      <c r="K67" s="771"/>
      <c r="L67" s="771"/>
    </row>
    <row r="68" spans="1:15" x14ac:dyDescent="0.3">
      <c r="A68" s="771" t="s">
        <v>28</v>
      </c>
      <c r="B68" s="771"/>
      <c r="C68" s="771"/>
      <c r="D68" s="771"/>
      <c r="E68" s="771"/>
      <c r="F68" s="771"/>
      <c r="G68" s="771"/>
      <c r="H68" s="771"/>
      <c r="I68" s="771"/>
      <c r="J68" s="771"/>
      <c r="K68" s="771"/>
      <c r="L68" s="771"/>
    </row>
    <row r="69" spans="1:15" x14ac:dyDescent="0.3">
      <c r="A69" s="779" t="s">
        <v>157</v>
      </c>
      <c r="B69" s="779"/>
      <c r="C69" s="627"/>
      <c r="D69" s="627"/>
      <c r="E69" s="611"/>
      <c r="F69" s="627"/>
      <c r="G69" s="594"/>
      <c r="H69" s="594"/>
      <c r="I69" s="627"/>
      <c r="J69" s="605"/>
      <c r="K69" s="660"/>
      <c r="L69" s="660"/>
      <c r="M69" s="224"/>
    </row>
    <row r="70" spans="1:15" ht="18.75" x14ac:dyDescent="0.3">
      <c r="A70" s="744" t="s">
        <v>0</v>
      </c>
      <c r="B70" s="773" t="s">
        <v>1419</v>
      </c>
      <c r="C70" s="834" t="s">
        <v>30</v>
      </c>
      <c r="D70" s="834" t="s">
        <v>1323</v>
      </c>
      <c r="E70" s="835" t="s">
        <v>33</v>
      </c>
      <c r="F70" s="735" t="s">
        <v>552</v>
      </c>
      <c r="G70" s="735"/>
      <c r="H70" s="735"/>
      <c r="I70" s="735"/>
      <c r="J70" s="735"/>
      <c r="K70" s="834" t="s">
        <v>553</v>
      </c>
      <c r="L70" s="832" t="s">
        <v>554</v>
      </c>
    </row>
    <row r="71" spans="1:15" ht="18.75" x14ac:dyDescent="0.3">
      <c r="A71" s="744"/>
      <c r="B71" s="833"/>
      <c r="C71" s="834"/>
      <c r="D71" s="834"/>
      <c r="E71" s="835"/>
      <c r="F71" s="634" t="s">
        <v>555</v>
      </c>
      <c r="G71" s="596" t="s">
        <v>556</v>
      </c>
      <c r="H71" s="596" t="s">
        <v>557</v>
      </c>
      <c r="I71" s="634" t="s">
        <v>558</v>
      </c>
      <c r="J71" s="343" t="s">
        <v>559</v>
      </c>
      <c r="K71" s="834"/>
      <c r="L71" s="832"/>
      <c r="M71" s="224"/>
      <c r="N71" s="224"/>
      <c r="O71" s="224"/>
    </row>
    <row r="72" spans="1:15" ht="18.75" x14ac:dyDescent="0.3">
      <c r="A72" s="537">
        <v>1</v>
      </c>
      <c r="B72" s="191" t="s">
        <v>1680</v>
      </c>
      <c r="C72" s="628" t="s">
        <v>560</v>
      </c>
      <c r="D72" s="670">
        <v>3150400427285</v>
      </c>
      <c r="E72" s="612" t="s">
        <v>39</v>
      </c>
      <c r="F72" s="628" t="s">
        <v>1712</v>
      </c>
      <c r="G72" s="190">
        <v>8</v>
      </c>
      <c r="H72" s="190" t="s">
        <v>729</v>
      </c>
      <c r="I72" s="628" t="s">
        <v>1213</v>
      </c>
      <c r="J72" s="600" t="s">
        <v>157</v>
      </c>
      <c r="K72" s="628" t="s">
        <v>1713</v>
      </c>
      <c r="L72" s="661"/>
    </row>
    <row r="73" spans="1:15" ht="18.75" x14ac:dyDescent="0.3">
      <c r="A73" s="401">
        <v>2</v>
      </c>
      <c r="B73" s="197" t="s">
        <v>1681</v>
      </c>
      <c r="C73" s="412" t="s">
        <v>763</v>
      </c>
      <c r="D73" s="670">
        <v>1550400051242</v>
      </c>
      <c r="E73" s="475" t="s">
        <v>545</v>
      </c>
      <c r="F73" s="412">
        <v>85</v>
      </c>
      <c r="G73" s="196">
        <v>2</v>
      </c>
      <c r="H73" s="196" t="s">
        <v>1705</v>
      </c>
      <c r="I73" s="412" t="s">
        <v>1705</v>
      </c>
      <c r="J73" s="216" t="s">
        <v>1569</v>
      </c>
      <c r="K73" s="412" t="s">
        <v>1706</v>
      </c>
      <c r="L73" s="662" t="s">
        <v>1707</v>
      </c>
    </row>
    <row r="74" spans="1:15" ht="18.75" x14ac:dyDescent="0.3">
      <c r="A74" s="401">
        <v>3</v>
      </c>
      <c r="B74" s="197" t="s">
        <v>1642</v>
      </c>
      <c r="C74" s="412" t="s">
        <v>763</v>
      </c>
      <c r="D74" s="670" t="s">
        <v>1592</v>
      </c>
      <c r="E74" s="475" t="s">
        <v>1053</v>
      </c>
      <c r="F74" s="647" t="s">
        <v>1593</v>
      </c>
      <c r="G74" s="477">
        <v>1</v>
      </c>
      <c r="H74" s="477" t="s">
        <v>1594</v>
      </c>
      <c r="I74" s="647" t="s">
        <v>425</v>
      </c>
      <c r="J74" s="606" t="s">
        <v>1595</v>
      </c>
      <c r="K74" s="647" t="s">
        <v>1596</v>
      </c>
      <c r="L74" s="662" t="s">
        <v>1597</v>
      </c>
    </row>
    <row r="75" spans="1:15" ht="18.75" x14ac:dyDescent="0.3">
      <c r="A75" s="401">
        <v>4</v>
      </c>
      <c r="B75" s="197" t="s">
        <v>1682</v>
      </c>
      <c r="C75" s="412" t="s">
        <v>763</v>
      </c>
      <c r="D75" s="670">
        <v>1530600030559</v>
      </c>
      <c r="E75" s="475" t="s">
        <v>544</v>
      </c>
      <c r="F75" s="412" t="s">
        <v>1714</v>
      </c>
      <c r="G75" s="196">
        <v>4</v>
      </c>
      <c r="H75" s="196" t="s">
        <v>1216</v>
      </c>
      <c r="I75" s="412" t="s">
        <v>1213</v>
      </c>
      <c r="J75" s="216" t="s">
        <v>157</v>
      </c>
      <c r="K75" s="412" t="s">
        <v>1715</v>
      </c>
      <c r="L75" s="662" t="s">
        <v>1716</v>
      </c>
    </row>
    <row r="76" spans="1:15" ht="18.75" x14ac:dyDescent="0.3">
      <c r="A76" s="401">
        <v>5</v>
      </c>
      <c r="B76" s="197" t="s">
        <v>1644</v>
      </c>
      <c r="C76" s="412" t="s">
        <v>763</v>
      </c>
      <c r="D76" s="670">
        <v>3640800281194</v>
      </c>
      <c r="E76" s="475" t="s">
        <v>550</v>
      </c>
      <c r="F76" s="628">
        <v>22</v>
      </c>
      <c r="G76" s="190">
        <v>6</v>
      </c>
      <c r="H76" s="190" t="s">
        <v>1605</v>
      </c>
      <c r="I76" s="628" t="s">
        <v>1606</v>
      </c>
      <c r="J76" s="600" t="s">
        <v>1607</v>
      </c>
      <c r="K76" s="628" t="s">
        <v>1608</v>
      </c>
      <c r="L76" s="662" t="s">
        <v>1609</v>
      </c>
    </row>
    <row r="77" spans="1:15" ht="18.75" x14ac:dyDescent="0.3">
      <c r="A77" s="401">
        <v>6</v>
      </c>
      <c r="B77" s="197" t="s">
        <v>1645</v>
      </c>
      <c r="C77" s="412" t="s">
        <v>763</v>
      </c>
      <c r="D77" s="674">
        <v>3120200161125</v>
      </c>
      <c r="E77" s="481" t="s">
        <v>547</v>
      </c>
      <c r="F77" s="648" t="s">
        <v>1219</v>
      </c>
      <c r="G77" s="208" t="s">
        <v>768</v>
      </c>
      <c r="H77" s="208" t="s">
        <v>1220</v>
      </c>
      <c r="I77" s="641" t="s">
        <v>425</v>
      </c>
      <c r="J77" s="604" t="s">
        <v>157</v>
      </c>
      <c r="K77" s="641" t="s">
        <v>1612</v>
      </c>
      <c r="L77" s="641" t="s">
        <v>1613</v>
      </c>
    </row>
    <row r="78" spans="1:15" ht="18.75" x14ac:dyDescent="0.3">
      <c r="A78" s="401">
        <v>7</v>
      </c>
      <c r="B78" s="197" t="s">
        <v>339</v>
      </c>
      <c r="C78" s="412" t="s">
        <v>757</v>
      </c>
      <c r="D78" s="674">
        <v>3159900071101</v>
      </c>
      <c r="E78" s="475" t="s">
        <v>548</v>
      </c>
      <c r="F78" s="628">
        <v>25</v>
      </c>
      <c r="G78" s="190"/>
      <c r="H78" s="190" t="s">
        <v>1717</v>
      </c>
      <c r="I78" s="628" t="s">
        <v>1213</v>
      </c>
      <c r="J78" s="600" t="s">
        <v>157</v>
      </c>
      <c r="K78" s="628" t="s">
        <v>1718</v>
      </c>
      <c r="L78" s="662" t="s">
        <v>1719</v>
      </c>
    </row>
    <row r="79" spans="1:15" ht="18.75" x14ac:dyDescent="0.3">
      <c r="A79" s="414">
        <v>8</v>
      </c>
      <c r="B79" s="197" t="s">
        <v>1708</v>
      </c>
      <c r="C79" s="412" t="s">
        <v>763</v>
      </c>
      <c r="D79" s="674">
        <v>3630600475041</v>
      </c>
      <c r="E79" s="481" t="s">
        <v>546</v>
      </c>
      <c r="F79" s="648" t="s">
        <v>1709</v>
      </c>
      <c r="G79" s="208">
        <v>4</v>
      </c>
      <c r="H79" s="208" t="s">
        <v>750</v>
      </c>
      <c r="I79" s="641" t="s">
        <v>1014</v>
      </c>
      <c r="J79" s="604" t="s">
        <v>157</v>
      </c>
      <c r="K79" s="641" t="s">
        <v>1710</v>
      </c>
      <c r="L79" s="664" t="s">
        <v>1711</v>
      </c>
    </row>
  </sheetData>
  <mergeCells count="36">
    <mergeCell ref="F70:J70"/>
    <mergeCell ref="K70:K71"/>
    <mergeCell ref="A70:A71"/>
    <mergeCell ref="B70:B71"/>
    <mergeCell ref="C70:C71"/>
    <mergeCell ref="D70:D71"/>
    <mergeCell ref="E70:E71"/>
    <mergeCell ref="L28:L29"/>
    <mergeCell ref="A32:B32"/>
    <mergeCell ref="A47:B47"/>
    <mergeCell ref="A55:F55"/>
    <mergeCell ref="A69:B69"/>
    <mergeCell ref="A66:L66"/>
    <mergeCell ref="A67:L67"/>
    <mergeCell ref="A68:L68"/>
    <mergeCell ref="B28:B29"/>
    <mergeCell ref="C28:C29"/>
    <mergeCell ref="E28:E29"/>
    <mergeCell ref="F28:J28"/>
    <mergeCell ref="K28:K29"/>
    <mergeCell ref="L70:L71"/>
    <mergeCell ref="A1:L1"/>
    <mergeCell ref="A2:L2"/>
    <mergeCell ref="A3:L3"/>
    <mergeCell ref="A4:B4"/>
    <mergeCell ref="A5:A6"/>
    <mergeCell ref="B5:B6"/>
    <mergeCell ref="C5:C6"/>
    <mergeCell ref="D5:D6"/>
    <mergeCell ref="E5:E6"/>
    <mergeCell ref="F5:J5"/>
    <mergeCell ref="K5:K6"/>
    <mergeCell ref="L5:L6"/>
    <mergeCell ref="A16:B16"/>
    <mergeCell ref="A27:B27"/>
    <mergeCell ref="A28:A29"/>
  </mergeCells>
  <hyperlinks>
    <hyperlink ref="L60" r:id="rId1"/>
    <hyperlink ref="L56" r:id="rId2"/>
    <hyperlink ref="L57" r:id="rId3"/>
    <hyperlink ref="L14" r:id="rId4"/>
    <hyperlink ref="L74" r:id="rId5"/>
    <hyperlink ref="L76" r:id="rId6"/>
    <hyperlink ref="L73" r:id="rId7"/>
    <hyperlink ref="L79" r:id="rId8"/>
    <hyperlink ref="L75" r:id="rId9"/>
    <hyperlink ref="L78" r:id="rId10"/>
    <hyperlink ref="L62" r:id="rId11"/>
    <hyperlink ref="L64" r:id="rId12"/>
    <hyperlink ref="L25" r:id="rId13"/>
    <hyperlink ref="L19" r:id="rId14"/>
    <hyperlink ref="L21" r:id="rId15"/>
    <hyperlink ref="L22" r:id="rId16"/>
    <hyperlink ref="L30" r:id="rId17"/>
    <hyperlink ref="L18" r:id="rId18"/>
    <hyperlink ref="L33" r:id="rId19"/>
    <hyperlink ref="L35" r:id="rId20"/>
    <hyperlink ref="L36" r:id="rId21"/>
    <hyperlink ref="L37" r:id="rId22"/>
    <hyperlink ref="L39" r:id="rId23"/>
    <hyperlink ref="L40" r:id="rId24"/>
    <hyperlink ref="L41" r:id="rId25"/>
    <hyperlink ref="L42" r:id="rId26"/>
    <hyperlink ref="L44" r:id="rId27"/>
    <hyperlink ref="L45" r:id="rId28"/>
    <hyperlink ref="L46" r:id="rId29"/>
    <hyperlink ref="L49" r:id="rId30"/>
    <hyperlink ref="L50" r:id="rId31"/>
    <hyperlink ref="L53" r:id="rId32"/>
    <hyperlink ref="L54" r:id="rId33"/>
  </hyperlinks>
  <pageMargins left="0" right="0" top="0.74803149606299213" bottom="0.74803149606299213" header="0.31496062992125984" footer="0.31496062992125984"/>
  <pageSetup paperSize="9" orientation="landscape" horizontalDpi="0" verticalDpi="0" r:id="rId34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8"/>
  <sheetViews>
    <sheetView topLeftCell="A130" workbookViewId="0">
      <selection activeCell="A132" sqref="A132:E132"/>
    </sheetView>
  </sheetViews>
  <sheetFormatPr defaultColWidth="8" defaultRowHeight="20.25" x14ac:dyDescent="0.3"/>
  <cols>
    <col min="1" max="1" width="4.125" style="19" customWidth="1"/>
    <col min="2" max="2" width="23.875" style="165" bestFit="1" customWidth="1"/>
    <col min="3" max="3" width="15" style="165" bestFit="1" customWidth="1"/>
    <col min="4" max="4" width="15.75" style="165" bestFit="1" customWidth="1"/>
    <col min="5" max="5" width="32" style="165" customWidth="1"/>
    <col min="6" max="16384" width="8" style="165"/>
  </cols>
  <sheetData>
    <row r="1" spans="1:5" x14ac:dyDescent="0.3">
      <c r="A1" s="723" t="s">
        <v>1786</v>
      </c>
      <c r="B1" s="723"/>
      <c r="C1" s="723"/>
      <c r="D1" s="723"/>
      <c r="E1" s="723"/>
    </row>
    <row r="2" spans="1:5" x14ac:dyDescent="0.3">
      <c r="A2" s="723" t="s">
        <v>1822</v>
      </c>
      <c r="B2" s="723"/>
      <c r="C2" s="723"/>
      <c r="D2" s="723"/>
      <c r="E2" s="723"/>
    </row>
    <row r="3" spans="1:5" x14ac:dyDescent="0.3">
      <c r="A3" s="723" t="s">
        <v>1815</v>
      </c>
      <c r="B3" s="723"/>
      <c r="C3" s="723"/>
      <c r="D3" s="723"/>
      <c r="E3" s="723"/>
    </row>
    <row r="4" spans="1:5" x14ac:dyDescent="0.3">
      <c r="B4" s="685" t="s">
        <v>1817</v>
      </c>
      <c r="C4" s="19"/>
      <c r="D4" s="19"/>
      <c r="E4" s="19"/>
    </row>
    <row r="5" spans="1:5" ht="27.75" customHeight="1" x14ac:dyDescent="0.3">
      <c r="A5" s="686" t="s">
        <v>0</v>
      </c>
      <c r="B5" s="686" t="s">
        <v>29</v>
      </c>
      <c r="C5" s="686" t="s">
        <v>30</v>
      </c>
      <c r="D5" s="686" t="s">
        <v>33</v>
      </c>
      <c r="E5" s="686" t="s">
        <v>31</v>
      </c>
    </row>
    <row r="6" spans="1:5" ht="27.75" customHeight="1" x14ac:dyDescent="0.3">
      <c r="A6" s="169">
        <v>1</v>
      </c>
      <c r="B6" s="168" t="s">
        <v>1646</v>
      </c>
      <c r="C6" s="425" t="s">
        <v>1461</v>
      </c>
      <c r="D6" s="168" t="s">
        <v>36</v>
      </c>
      <c r="E6" s="168"/>
    </row>
    <row r="7" spans="1:5" ht="27.75" customHeight="1" x14ac:dyDescent="0.3">
      <c r="A7" s="9">
        <f>A6+1</f>
        <v>2</v>
      </c>
      <c r="B7" s="34" t="s">
        <v>1647</v>
      </c>
      <c r="C7" s="425" t="s">
        <v>1461</v>
      </c>
      <c r="D7" s="34" t="s">
        <v>503</v>
      </c>
      <c r="E7" s="34"/>
    </row>
    <row r="8" spans="1:5" ht="27.75" customHeight="1" x14ac:dyDescent="0.3">
      <c r="A8" s="9">
        <f t="shared" ref="A8:A14" si="0">A7+1</f>
        <v>3</v>
      </c>
      <c r="B8" s="34" t="s">
        <v>1648</v>
      </c>
      <c r="C8" s="9" t="s">
        <v>1025</v>
      </c>
      <c r="D8" s="34" t="s">
        <v>498</v>
      </c>
      <c r="E8" s="34"/>
    </row>
    <row r="9" spans="1:5" ht="27.75" customHeight="1" x14ac:dyDescent="0.3">
      <c r="A9" s="9">
        <f t="shared" si="0"/>
        <v>4</v>
      </c>
      <c r="B9" s="34" t="s">
        <v>1649</v>
      </c>
      <c r="C9" s="425" t="s">
        <v>1461</v>
      </c>
      <c r="D9" s="34" t="s">
        <v>504</v>
      </c>
      <c r="E9" s="34"/>
    </row>
    <row r="10" spans="1:5" ht="27.75" customHeight="1" x14ac:dyDescent="0.3">
      <c r="A10" s="9">
        <f t="shared" si="0"/>
        <v>5</v>
      </c>
      <c r="B10" s="34" t="s">
        <v>1617</v>
      </c>
      <c r="C10" s="9" t="s">
        <v>1025</v>
      </c>
      <c r="D10" s="34" t="s">
        <v>501</v>
      </c>
      <c r="E10" s="34"/>
    </row>
    <row r="11" spans="1:5" ht="27.75" customHeight="1" x14ac:dyDescent="0.3">
      <c r="A11" s="9">
        <f t="shared" si="0"/>
        <v>6</v>
      </c>
      <c r="B11" s="34" t="s">
        <v>1650</v>
      </c>
      <c r="C11" s="425" t="s">
        <v>1461</v>
      </c>
      <c r="D11" s="34" t="s">
        <v>502</v>
      </c>
      <c r="E11" s="34"/>
    </row>
    <row r="12" spans="1:5" ht="27.75" customHeight="1" x14ac:dyDescent="0.3">
      <c r="A12" s="9">
        <f t="shared" si="0"/>
        <v>7</v>
      </c>
      <c r="B12" s="34" t="s">
        <v>1651</v>
      </c>
      <c r="C12" s="425" t="s">
        <v>1430</v>
      </c>
      <c r="D12" s="34" t="s">
        <v>1030</v>
      </c>
      <c r="E12" s="34"/>
    </row>
    <row r="13" spans="1:5" ht="27.75" customHeight="1" x14ac:dyDescent="0.3">
      <c r="A13" s="9">
        <f t="shared" si="0"/>
        <v>8</v>
      </c>
      <c r="B13" s="34" t="s">
        <v>1652</v>
      </c>
      <c r="C13" s="425" t="s">
        <v>1461</v>
      </c>
      <c r="D13" s="34" t="s">
        <v>500</v>
      </c>
      <c r="E13" s="34"/>
    </row>
    <row r="14" spans="1:5" ht="27.75" customHeight="1" x14ac:dyDescent="0.3">
      <c r="A14" s="13">
        <f t="shared" si="0"/>
        <v>9</v>
      </c>
      <c r="B14" s="170" t="s">
        <v>1812</v>
      </c>
      <c r="C14" s="428" t="s">
        <v>1430</v>
      </c>
      <c r="D14" s="170" t="s">
        <v>1029</v>
      </c>
      <c r="E14" s="170"/>
    </row>
    <row r="15" spans="1:5" x14ac:dyDescent="0.3">
      <c r="A15" s="16"/>
      <c r="B15" s="171"/>
      <c r="C15" s="677"/>
      <c r="D15" s="171"/>
      <c r="E15" s="171"/>
    </row>
    <row r="16" spans="1:5" x14ac:dyDescent="0.3">
      <c r="A16" s="16"/>
      <c r="B16" s="171"/>
      <c r="C16" s="677"/>
      <c r="D16" s="171"/>
      <c r="E16" s="171"/>
    </row>
    <row r="17" spans="1:5" x14ac:dyDescent="0.3">
      <c r="A17" s="16"/>
      <c r="B17" s="171"/>
      <c r="C17" s="677"/>
      <c r="D17" s="171"/>
      <c r="E17" s="171"/>
    </row>
    <row r="18" spans="1:5" x14ac:dyDescent="0.3">
      <c r="A18" s="16"/>
      <c r="B18" s="171"/>
      <c r="C18" s="677"/>
      <c r="D18" s="171"/>
      <c r="E18" s="171"/>
    </row>
    <row r="19" spans="1:5" x14ac:dyDescent="0.3">
      <c r="A19" s="16"/>
      <c r="B19" s="171"/>
      <c r="C19" s="677"/>
      <c r="D19" s="171"/>
      <c r="E19" s="171"/>
    </row>
    <row r="20" spans="1:5" x14ac:dyDescent="0.3">
      <c r="A20" s="16"/>
      <c r="B20" s="171"/>
      <c r="C20" s="677"/>
      <c r="D20" s="171"/>
      <c r="E20" s="171"/>
    </row>
    <row r="21" spans="1:5" x14ac:dyDescent="0.3">
      <c r="A21" s="16"/>
      <c r="B21" s="171"/>
      <c r="C21" s="677"/>
      <c r="D21" s="171"/>
      <c r="E21" s="171"/>
    </row>
    <row r="22" spans="1:5" x14ac:dyDescent="0.3">
      <c r="A22" s="16"/>
      <c r="B22" s="171"/>
      <c r="C22" s="677"/>
      <c r="D22" s="171"/>
      <c r="E22" s="171"/>
    </row>
    <row r="23" spans="1:5" x14ac:dyDescent="0.3">
      <c r="A23" s="16"/>
      <c r="B23" s="171"/>
      <c r="C23" s="677"/>
      <c r="D23" s="171"/>
      <c r="E23" s="171"/>
    </row>
    <row r="24" spans="1:5" x14ac:dyDescent="0.3">
      <c r="A24" s="16"/>
      <c r="B24" s="171"/>
      <c r="C24" s="677"/>
      <c r="D24" s="171"/>
      <c r="E24" s="171"/>
    </row>
    <row r="25" spans="1:5" x14ac:dyDescent="0.3">
      <c r="A25" s="16"/>
      <c r="B25" s="171"/>
      <c r="C25" s="677"/>
      <c r="D25" s="171"/>
      <c r="E25" s="171"/>
    </row>
    <row r="26" spans="1:5" x14ac:dyDescent="0.3">
      <c r="A26" s="16"/>
      <c r="B26" s="171"/>
      <c r="C26" s="677"/>
      <c r="D26" s="171"/>
      <c r="E26" s="171"/>
    </row>
    <row r="27" spans="1:5" x14ac:dyDescent="0.3">
      <c r="A27" s="16"/>
      <c r="B27" s="171"/>
      <c r="C27" s="677"/>
      <c r="D27" s="171"/>
      <c r="E27" s="171"/>
    </row>
    <row r="28" spans="1:5" x14ac:dyDescent="0.3">
      <c r="A28" s="16"/>
      <c r="B28" s="171"/>
      <c r="C28" s="677"/>
      <c r="D28" s="171"/>
      <c r="E28" s="171"/>
    </row>
    <row r="29" spans="1:5" x14ac:dyDescent="0.3">
      <c r="A29" s="16"/>
      <c r="B29" s="171"/>
      <c r="C29" s="677"/>
      <c r="D29" s="171"/>
      <c r="E29" s="171"/>
    </row>
    <row r="30" spans="1:5" x14ac:dyDescent="0.3">
      <c r="A30" s="16"/>
      <c r="B30" s="171"/>
      <c r="C30" s="677"/>
      <c r="D30" s="171"/>
      <c r="E30" s="171"/>
    </row>
    <row r="31" spans="1:5" x14ac:dyDescent="0.3">
      <c r="A31" s="16"/>
      <c r="B31" s="171"/>
      <c r="C31" s="677"/>
      <c r="D31" s="171"/>
      <c r="E31" s="171"/>
    </row>
    <row r="32" spans="1:5" x14ac:dyDescent="0.3">
      <c r="A32" s="16"/>
      <c r="B32" s="171"/>
      <c r="C32" s="677"/>
      <c r="D32" s="171"/>
      <c r="E32" s="171"/>
    </row>
    <row r="33" spans="1:5" s="719" customFormat="1" x14ac:dyDescent="0.3">
      <c r="A33" s="723" t="s">
        <v>1786</v>
      </c>
      <c r="B33" s="723"/>
      <c r="C33" s="723"/>
      <c r="D33" s="723"/>
      <c r="E33" s="723"/>
    </row>
    <row r="34" spans="1:5" s="719" customFormat="1" x14ac:dyDescent="0.3">
      <c r="A34" s="723" t="s">
        <v>1822</v>
      </c>
      <c r="B34" s="723"/>
      <c r="C34" s="723"/>
      <c r="D34" s="723"/>
      <c r="E34" s="723"/>
    </row>
    <row r="35" spans="1:5" s="719" customFormat="1" x14ac:dyDescent="0.3">
      <c r="A35" s="723" t="s">
        <v>1815</v>
      </c>
      <c r="B35" s="723"/>
      <c r="C35" s="723"/>
      <c r="D35" s="723"/>
      <c r="E35" s="723"/>
    </row>
    <row r="36" spans="1:5" x14ac:dyDescent="0.3">
      <c r="B36" s="685" t="s">
        <v>1818</v>
      </c>
      <c r="C36" s="19"/>
      <c r="D36" s="19"/>
      <c r="E36" s="19"/>
    </row>
    <row r="37" spans="1:5" x14ac:dyDescent="0.3">
      <c r="A37" s="686" t="s">
        <v>0</v>
      </c>
      <c r="B37" s="686" t="s">
        <v>29</v>
      </c>
      <c r="C37" s="686" t="s">
        <v>30</v>
      </c>
      <c r="D37" s="686" t="s">
        <v>33</v>
      </c>
      <c r="E37" s="686" t="s">
        <v>31</v>
      </c>
    </row>
    <row r="38" spans="1:5" x14ac:dyDescent="0.3">
      <c r="A38" s="169">
        <v>1</v>
      </c>
      <c r="B38" s="173" t="s">
        <v>1327</v>
      </c>
      <c r="C38" s="169" t="s">
        <v>763</v>
      </c>
      <c r="D38" s="169" t="s">
        <v>525</v>
      </c>
      <c r="E38" s="168"/>
    </row>
    <row r="39" spans="1:5" x14ac:dyDescent="0.3">
      <c r="A39" s="9">
        <f>A38+1</f>
        <v>2</v>
      </c>
      <c r="B39" s="34" t="s">
        <v>1654</v>
      </c>
      <c r="C39" s="9" t="s">
        <v>560</v>
      </c>
      <c r="D39" s="9" t="s">
        <v>521</v>
      </c>
      <c r="E39" s="34"/>
    </row>
    <row r="40" spans="1:5" x14ac:dyDescent="0.3">
      <c r="A40" s="9">
        <f t="shared" ref="A40:A49" si="1">A39+1</f>
        <v>3</v>
      </c>
      <c r="B40" s="34" t="s">
        <v>1333</v>
      </c>
      <c r="C40" s="9" t="s">
        <v>763</v>
      </c>
      <c r="D40" s="9" t="s">
        <v>516</v>
      </c>
      <c r="E40" s="34"/>
    </row>
    <row r="41" spans="1:5" x14ac:dyDescent="0.3">
      <c r="A41" s="9">
        <f t="shared" si="1"/>
        <v>4</v>
      </c>
      <c r="B41" s="34" t="s">
        <v>1655</v>
      </c>
      <c r="C41" s="9" t="s">
        <v>560</v>
      </c>
      <c r="D41" s="9" t="s">
        <v>511</v>
      </c>
      <c r="E41" s="34"/>
    </row>
    <row r="42" spans="1:5" x14ac:dyDescent="0.3">
      <c r="A42" s="9">
        <f t="shared" si="1"/>
        <v>5</v>
      </c>
      <c r="B42" s="34" t="s">
        <v>1656</v>
      </c>
      <c r="C42" s="9" t="s">
        <v>763</v>
      </c>
      <c r="D42" s="9" t="s">
        <v>508</v>
      </c>
      <c r="E42" s="34"/>
    </row>
    <row r="43" spans="1:5" x14ac:dyDescent="0.3">
      <c r="A43" s="9">
        <f t="shared" si="1"/>
        <v>6</v>
      </c>
      <c r="B43" s="34" t="s">
        <v>1657</v>
      </c>
      <c r="C43" s="9" t="s">
        <v>560</v>
      </c>
      <c r="D43" s="9" t="s">
        <v>519</v>
      </c>
      <c r="E43" s="34"/>
    </row>
    <row r="44" spans="1:5" x14ac:dyDescent="0.3">
      <c r="A44" s="9">
        <f t="shared" si="1"/>
        <v>7</v>
      </c>
      <c r="B44" s="34" t="s">
        <v>1658</v>
      </c>
      <c r="C44" s="9" t="s">
        <v>763</v>
      </c>
      <c r="D44" s="9" t="s">
        <v>517</v>
      </c>
      <c r="E44" s="34"/>
    </row>
    <row r="45" spans="1:5" x14ac:dyDescent="0.3">
      <c r="A45" s="9">
        <f t="shared" si="1"/>
        <v>8</v>
      </c>
      <c r="B45" s="34" t="s">
        <v>1659</v>
      </c>
      <c r="C45" s="9" t="s">
        <v>560</v>
      </c>
      <c r="D45" s="9" t="s">
        <v>522</v>
      </c>
      <c r="E45" s="34"/>
    </row>
    <row r="46" spans="1:5" x14ac:dyDescent="0.3">
      <c r="A46" s="9">
        <f t="shared" si="1"/>
        <v>9</v>
      </c>
      <c r="B46" s="34" t="s">
        <v>1660</v>
      </c>
      <c r="C46" s="9" t="s">
        <v>560</v>
      </c>
      <c r="D46" s="9" t="s">
        <v>524</v>
      </c>
      <c r="E46" s="34"/>
    </row>
    <row r="47" spans="1:5" x14ac:dyDescent="0.3">
      <c r="A47" s="9">
        <f t="shared" si="1"/>
        <v>10</v>
      </c>
      <c r="B47" s="34" t="s">
        <v>1661</v>
      </c>
      <c r="C47" s="9" t="s">
        <v>560</v>
      </c>
      <c r="D47" s="9" t="s">
        <v>523</v>
      </c>
      <c r="E47" s="34"/>
    </row>
    <row r="48" spans="1:5" x14ac:dyDescent="0.3">
      <c r="A48" s="9">
        <f t="shared" si="1"/>
        <v>11</v>
      </c>
      <c r="B48" s="34" t="s">
        <v>1662</v>
      </c>
      <c r="C48" s="9" t="s">
        <v>560</v>
      </c>
      <c r="D48" s="9" t="s">
        <v>1035</v>
      </c>
      <c r="E48" s="34"/>
    </row>
    <row r="49" spans="1:5" x14ac:dyDescent="0.3">
      <c r="A49" s="13">
        <f t="shared" si="1"/>
        <v>12</v>
      </c>
      <c r="B49" s="170" t="s">
        <v>1663</v>
      </c>
      <c r="C49" s="13" t="s">
        <v>763</v>
      </c>
      <c r="D49" s="13" t="s">
        <v>43</v>
      </c>
      <c r="E49" s="170"/>
    </row>
    <row r="50" spans="1:5" x14ac:dyDescent="0.3">
      <c r="A50" s="16"/>
      <c r="B50" s="171"/>
      <c r="C50" s="16"/>
      <c r="D50" s="16"/>
      <c r="E50" s="171"/>
    </row>
    <row r="51" spans="1:5" x14ac:dyDescent="0.3">
      <c r="A51" s="16"/>
      <c r="B51" s="171"/>
      <c r="C51" s="16"/>
      <c r="D51" s="16"/>
      <c r="E51" s="171"/>
    </row>
    <row r="52" spans="1:5" x14ac:dyDescent="0.3">
      <c r="A52" s="16"/>
      <c r="B52" s="171"/>
      <c r="C52" s="16"/>
      <c r="D52" s="16"/>
      <c r="E52" s="171"/>
    </row>
    <row r="53" spans="1:5" x14ac:dyDescent="0.3">
      <c r="A53" s="16"/>
      <c r="B53" s="171"/>
      <c r="C53" s="16"/>
      <c r="D53" s="16"/>
      <c r="E53" s="171"/>
    </row>
    <row r="54" spans="1:5" x14ac:dyDescent="0.3">
      <c r="A54" s="16"/>
      <c r="B54" s="171"/>
      <c r="C54" s="16"/>
      <c r="D54" s="16"/>
      <c r="E54" s="171"/>
    </row>
    <row r="55" spans="1:5" x14ac:dyDescent="0.3">
      <c r="A55" s="16"/>
      <c r="B55" s="171"/>
      <c r="C55" s="16"/>
      <c r="D55" s="16"/>
      <c r="E55" s="171"/>
    </row>
    <row r="56" spans="1:5" x14ac:dyDescent="0.3">
      <c r="A56" s="16"/>
      <c r="B56" s="171"/>
      <c r="C56" s="16"/>
      <c r="D56" s="16"/>
      <c r="E56" s="171"/>
    </row>
    <row r="57" spans="1:5" x14ac:dyDescent="0.3">
      <c r="A57" s="16"/>
      <c r="B57" s="171"/>
      <c r="C57" s="16"/>
      <c r="D57" s="16"/>
      <c r="E57" s="171"/>
    </row>
    <row r="58" spans="1:5" x14ac:dyDescent="0.3">
      <c r="A58" s="16"/>
      <c r="B58" s="171"/>
      <c r="C58" s="16"/>
      <c r="D58" s="16"/>
      <c r="E58" s="171"/>
    </row>
    <row r="59" spans="1:5" x14ac:dyDescent="0.3">
      <c r="A59" s="16"/>
      <c r="B59" s="171"/>
      <c r="C59" s="16"/>
      <c r="D59" s="16"/>
      <c r="E59" s="171"/>
    </row>
    <row r="60" spans="1:5" x14ac:dyDescent="0.3">
      <c r="A60" s="16"/>
      <c r="B60" s="171"/>
      <c r="C60" s="16"/>
      <c r="D60" s="16"/>
      <c r="E60" s="171"/>
    </row>
    <row r="61" spans="1:5" x14ac:dyDescent="0.3">
      <c r="A61" s="16"/>
      <c r="B61" s="171"/>
      <c r="C61" s="16"/>
      <c r="D61" s="16"/>
      <c r="E61" s="171"/>
    </row>
    <row r="62" spans="1:5" x14ac:dyDescent="0.3">
      <c r="A62" s="16"/>
      <c r="B62" s="171"/>
      <c r="C62" s="16"/>
      <c r="D62" s="16"/>
      <c r="E62" s="171"/>
    </row>
    <row r="63" spans="1:5" x14ac:dyDescent="0.3">
      <c r="A63" s="16"/>
      <c r="B63" s="171"/>
      <c r="C63" s="16"/>
      <c r="D63" s="16"/>
      <c r="E63" s="171"/>
    </row>
    <row r="64" spans="1:5" x14ac:dyDescent="0.3">
      <c r="A64" s="16"/>
      <c r="B64" s="171"/>
      <c r="C64" s="16"/>
      <c r="D64" s="16"/>
      <c r="E64" s="171"/>
    </row>
    <row r="65" spans="1:5" x14ac:dyDescent="0.3">
      <c r="A65" s="16"/>
      <c r="B65" s="171"/>
      <c r="C65" s="16"/>
      <c r="D65" s="16"/>
      <c r="E65" s="171"/>
    </row>
    <row r="66" spans="1:5" x14ac:dyDescent="0.3">
      <c r="A66" s="16"/>
      <c r="B66" s="171"/>
      <c r="C66" s="16"/>
      <c r="D66" s="16"/>
      <c r="E66" s="171"/>
    </row>
    <row r="67" spans="1:5" x14ac:dyDescent="0.3">
      <c r="A67" s="16"/>
      <c r="B67" s="171"/>
      <c r="C67" s="16"/>
      <c r="D67" s="16"/>
      <c r="E67" s="171"/>
    </row>
    <row r="68" spans="1:5" x14ac:dyDescent="0.3">
      <c r="A68" s="16"/>
      <c r="B68" s="171"/>
      <c r="C68" s="16"/>
      <c r="D68" s="16"/>
      <c r="E68" s="171"/>
    </row>
    <row r="69" spans="1:5" s="719" customFormat="1" x14ac:dyDescent="0.3">
      <c r="A69" s="723" t="s">
        <v>1786</v>
      </c>
      <c r="B69" s="723"/>
      <c r="C69" s="723"/>
      <c r="D69" s="723"/>
      <c r="E69" s="723"/>
    </row>
    <row r="70" spans="1:5" s="719" customFormat="1" x14ac:dyDescent="0.3">
      <c r="A70" s="723" t="s">
        <v>1822</v>
      </c>
      <c r="B70" s="723"/>
      <c r="C70" s="723"/>
      <c r="D70" s="723"/>
      <c r="E70" s="723"/>
    </row>
    <row r="71" spans="1:5" s="719" customFormat="1" x14ac:dyDescent="0.3">
      <c r="A71" s="723" t="s">
        <v>1815</v>
      </c>
      <c r="B71" s="723"/>
      <c r="C71" s="723"/>
      <c r="D71" s="723"/>
      <c r="E71" s="723"/>
    </row>
    <row r="72" spans="1:5" x14ac:dyDescent="0.3">
      <c r="B72" s="685" t="s">
        <v>1819</v>
      </c>
      <c r="C72" s="19"/>
      <c r="D72" s="19"/>
      <c r="E72" s="19"/>
    </row>
    <row r="73" spans="1:5" x14ac:dyDescent="0.3">
      <c r="A73" s="686" t="s">
        <v>0</v>
      </c>
      <c r="B73" s="686" t="s">
        <v>29</v>
      </c>
      <c r="C73" s="686" t="s">
        <v>30</v>
      </c>
      <c r="D73" s="686" t="s">
        <v>33</v>
      </c>
      <c r="E73" s="686" t="s">
        <v>31</v>
      </c>
    </row>
    <row r="74" spans="1:5" x14ac:dyDescent="0.3">
      <c r="A74" s="169">
        <v>1</v>
      </c>
      <c r="B74" s="168" t="s">
        <v>1664</v>
      </c>
      <c r="C74" s="169" t="s">
        <v>560</v>
      </c>
      <c r="D74" s="169" t="s">
        <v>44</v>
      </c>
      <c r="E74" s="168"/>
    </row>
    <row r="75" spans="1:5" x14ac:dyDescent="0.3">
      <c r="A75" s="9">
        <f>A74+1</f>
        <v>2</v>
      </c>
      <c r="B75" s="31" t="s">
        <v>968</v>
      </c>
      <c r="C75" s="169" t="s">
        <v>560</v>
      </c>
      <c r="D75" s="9" t="s">
        <v>535</v>
      </c>
      <c r="E75" s="34"/>
    </row>
    <row r="76" spans="1:5" x14ac:dyDescent="0.3">
      <c r="A76" s="9">
        <f t="shared" ref="A76:A87" si="2">A75+1</f>
        <v>3</v>
      </c>
      <c r="B76" s="34" t="s">
        <v>376</v>
      </c>
      <c r="C76" s="169" t="s">
        <v>763</v>
      </c>
      <c r="D76" s="9" t="s">
        <v>532</v>
      </c>
      <c r="E76" s="34"/>
    </row>
    <row r="77" spans="1:5" x14ac:dyDescent="0.3">
      <c r="A77" s="9">
        <f t="shared" si="2"/>
        <v>4</v>
      </c>
      <c r="B77" s="34" t="s">
        <v>383</v>
      </c>
      <c r="C77" s="9" t="s">
        <v>560</v>
      </c>
      <c r="D77" s="9" t="s">
        <v>533</v>
      </c>
      <c r="E77" s="34"/>
    </row>
    <row r="78" spans="1:5" x14ac:dyDescent="0.3">
      <c r="A78" s="9">
        <f t="shared" si="2"/>
        <v>5</v>
      </c>
      <c r="B78" s="34" t="s">
        <v>353</v>
      </c>
      <c r="C78" s="169" t="s">
        <v>763</v>
      </c>
      <c r="D78" s="9" t="s">
        <v>527</v>
      </c>
      <c r="E78" s="34"/>
    </row>
    <row r="79" spans="1:5" x14ac:dyDescent="0.3">
      <c r="A79" s="9">
        <f t="shared" si="2"/>
        <v>6</v>
      </c>
      <c r="B79" s="34" t="s">
        <v>1790</v>
      </c>
      <c r="C79" s="169" t="s">
        <v>763</v>
      </c>
      <c r="D79" s="9" t="s">
        <v>534</v>
      </c>
      <c r="E79" s="34"/>
    </row>
    <row r="80" spans="1:5" x14ac:dyDescent="0.3">
      <c r="A80" s="9">
        <f t="shared" si="2"/>
        <v>7</v>
      </c>
      <c r="B80" s="34" t="s">
        <v>368</v>
      </c>
      <c r="C80" s="9" t="s">
        <v>560</v>
      </c>
      <c r="D80" s="9" t="s">
        <v>531</v>
      </c>
      <c r="E80" s="34"/>
    </row>
    <row r="81" spans="1:5" x14ac:dyDescent="0.3">
      <c r="A81" s="9">
        <f t="shared" si="2"/>
        <v>8</v>
      </c>
      <c r="B81" s="34" t="s">
        <v>380</v>
      </c>
      <c r="C81" s="9" t="s">
        <v>560</v>
      </c>
      <c r="D81" s="9" t="s">
        <v>1038</v>
      </c>
      <c r="E81" s="34"/>
    </row>
    <row r="82" spans="1:5" x14ac:dyDescent="0.3">
      <c r="A82" s="9">
        <f t="shared" si="2"/>
        <v>9</v>
      </c>
      <c r="B82" s="34" t="s">
        <v>1037</v>
      </c>
      <c r="C82" s="9" t="s">
        <v>560</v>
      </c>
      <c r="D82" s="9" t="s">
        <v>1049</v>
      </c>
      <c r="E82" s="34"/>
    </row>
    <row r="83" spans="1:5" x14ac:dyDescent="0.3">
      <c r="A83" s="9">
        <f t="shared" si="2"/>
        <v>10</v>
      </c>
      <c r="B83" s="34" t="s">
        <v>364</v>
      </c>
      <c r="C83" s="9" t="s">
        <v>560</v>
      </c>
      <c r="D83" s="9" t="s">
        <v>530</v>
      </c>
      <c r="E83" s="34"/>
    </row>
    <row r="84" spans="1:5" x14ac:dyDescent="0.3">
      <c r="A84" s="9">
        <f t="shared" si="2"/>
        <v>11</v>
      </c>
      <c r="B84" s="165" t="s">
        <v>886</v>
      </c>
      <c r="C84" s="9" t="s">
        <v>560</v>
      </c>
      <c r="D84" s="9" t="s">
        <v>528</v>
      </c>
      <c r="E84" s="34"/>
    </row>
    <row r="85" spans="1:5" x14ac:dyDescent="0.3">
      <c r="A85" s="9">
        <f t="shared" si="2"/>
        <v>12</v>
      </c>
      <c r="B85" s="34" t="s">
        <v>1666</v>
      </c>
      <c r="C85" s="9" t="s">
        <v>560</v>
      </c>
      <c r="D85" s="9" t="s">
        <v>529</v>
      </c>
      <c r="E85" s="34"/>
    </row>
    <row r="86" spans="1:5" x14ac:dyDescent="0.3">
      <c r="A86" s="9">
        <f t="shared" si="2"/>
        <v>13</v>
      </c>
      <c r="B86" s="34" t="s">
        <v>360</v>
      </c>
      <c r="C86" s="9" t="s">
        <v>560</v>
      </c>
      <c r="D86" s="9" t="s">
        <v>1050</v>
      </c>
      <c r="E86" s="34"/>
    </row>
    <row r="87" spans="1:5" x14ac:dyDescent="0.3">
      <c r="A87" s="13">
        <f t="shared" si="2"/>
        <v>14</v>
      </c>
      <c r="B87" s="170" t="s">
        <v>1667</v>
      </c>
      <c r="C87" s="13" t="s">
        <v>763</v>
      </c>
      <c r="D87" s="217" t="s">
        <v>1788</v>
      </c>
      <c r="E87" s="170"/>
    </row>
    <row r="88" spans="1:5" x14ac:dyDescent="0.3">
      <c r="A88" s="16"/>
      <c r="B88" s="171"/>
      <c r="C88" s="16"/>
      <c r="D88" s="222"/>
      <c r="E88" s="171"/>
    </row>
    <row r="89" spans="1:5" x14ac:dyDescent="0.3">
      <c r="A89" s="16"/>
      <c r="B89" s="171"/>
      <c r="C89" s="16"/>
      <c r="D89" s="222"/>
      <c r="E89" s="171"/>
    </row>
    <row r="90" spans="1:5" x14ac:dyDescent="0.3">
      <c r="A90" s="16"/>
      <c r="B90" s="171"/>
      <c r="C90" s="16"/>
      <c r="D90" s="222"/>
      <c r="E90" s="171"/>
    </row>
    <row r="91" spans="1:5" x14ac:dyDescent="0.3">
      <c r="A91" s="16"/>
      <c r="B91" s="171"/>
      <c r="C91" s="16"/>
      <c r="D91" s="222"/>
      <c r="E91" s="171"/>
    </row>
    <row r="92" spans="1:5" x14ac:dyDescent="0.3">
      <c r="A92" s="16"/>
      <c r="B92" s="171"/>
      <c r="C92" s="16"/>
      <c r="D92" s="222"/>
      <c r="E92" s="171"/>
    </row>
    <row r="93" spans="1:5" x14ac:dyDescent="0.3">
      <c r="A93" s="16"/>
      <c r="B93" s="171"/>
      <c r="C93" s="16"/>
      <c r="D93" s="222"/>
      <c r="E93" s="171"/>
    </row>
    <row r="94" spans="1:5" x14ac:dyDescent="0.3">
      <c r="A94" s="16"/>
      <c r="B94" s="171"/>
      <c r="C94" s="16"/>
      <c r="D94" s="222"/>
      <c r="E94" s="171"/>
    </row>
    <row r="95" spans="1:5" x14ac:dyDescent="0.3">
      <c r="A95" s="16"/>
      <c r="B95" s="171"/>
      <c r="C95" s="16"/>
      <c r="D95" s="222"/>
      <c r="E95" s="171"/>
    </row>
    <row r="96" spans="1:5" x14ac:dyDescent="0.3">
      <c r="A96" s="16"/>
      <c r="B96" s="171"/>
      <c r="C96" s="16"/>
      <c r="D96" s="222"/>
      <c r="E96" s="171"/>
    </row>
    <row r="97" spans="1:5" x14ac:dyDescent="0.3">
      <c r="A97" s="16"/>
      <c r="B97" s="171"/>
      <c r="C97" s="16"/>
      <c r="D97" s="222"/>
      <c r="E97" s="171"/>
    </row>
    <row r="98" spans="1:5" x14ac:dyDescent="0.3">
      <c r="A98" s="16"/>
      <c r="B98" s="171"/>
      <c r="C98" s="16"/>
      <c r="D98" s="222"/>
      <c r="E98" s="171"/>
    </row>
    <row r="99" spans="1:5" x14ac:dyDescent="0.3">
      <c r="A99" s="16"/>
      <c r="B99" s="171"/>
      <c r="C99" s="16"/>
      <c r="D99" s="222"/>
      <c r="E99" s="171"/>
    </row>
    <row r="100" spans="1:5" x14ac:dyDescent="0.3">
      <c r="A100" s="16"/>
      <c r="B100" s="171"/>
      <c r="C100" s="16"/>
      <c r="D100" s="222"/>
      <c r="E100" s="171"/>
    </row>
    <row r="101" spans="1:5" x14ac:dyDescent="0.3">
      <c r="A101" s="16"/>
      <c r="B101" s="171"/>
      <c r="C101" s="16"/>
      <c r="D101" s="222"/>
      <c r="E101" s="171"/>
    </row>
    <row r="102" spans="1:5" x14ac:dyDescent="0.3">
      <c r="A102" s="16"/>
      <c r="B102" s="171"/>
      <c r="C102" s="16"/>
      <c r="D102" s="222"/>
      <c r="E102" s="171"/>
    </row>
    <row r="103" spans="1:5" x14ac:dyDescent="0.3">
      <c r="A103" s="16"/>
      <c r="B103" s="171"/>
      <c r="C103" s="16"/>
      <c r="D103" s="222"/>
      <c r="E103" s="171"/>
    </row>
    <row r="104" spans="1:5" x14ac:dyDescent="0.3">
      <c r="A104" s="16"/>
      <c r="B104" s="171"/>
      <c r="C104" s="16"/>
      <c r="D104" s="222"/>
      <c r="E104" s="171"/>
    </row>
    <row r="105" spans="1:5" x14ac:dyDescent="0.3">
      <c r="A105" s="723" t="s">
        <v>1786</v>
      </c>
      <c r="B105" s="723"/>
      <c r="C105" s="723"/>
      <c r="D105" s="723"/>
      <c r="E105" s="723"/>
    </row>
    <row r="106" spans="1:5" x14ac:dyDescent="0.3">
      <c r="A106" s="723" t="s">
        <v>1824</v>
      </c>
      <c r="B106" s="723"/>
      <c r="C106" s="723"/>
      <c r="D106" s="723"/>
      <c r="E106" s="723"/>
    </row>
    <row r="107" spans="1:5" x14ac:dyDescent="0.3">
      <c r="A107" s="723" t="s">
        <v>1815</v>
      </c>
      <c r="B107" s="723"/>
      <c r="C107" s="723"/>
      <c r="D107" s="723"/>
      <c r="E107" s="723"/>
    </row>
    <row r="108" spans="1:5" x14ac:dyDescent="0.3">
      <c r="B108" s="685" t="s">
        <v>1820</v>
      </c>
      <c r="C108" s="19"/>
      <c r="D108" s="19"/>
      <c r="E108" s="19"/>
    </row>
    <row r="109" spans="1:5" x14ac:dyDescent="0.3">
      <c r="A109" s="686" t="s">
        <v>0</v>
      </c>
      <c r="B109" s="686" t="s">
        <v>29</v>
      </c>
      <c r="C109" s="686" t="s">
        <v>30</v>
      </c>
      <c r="D109" s="686" t="s">
        <v>33</v>
      </c>
      <c r="E109" s="686" t="s">
        <v>31</v>
      </c>
    </row>
    <row r="110" spans="1:5" ht="31.5" customHeight="1" x14ac:dyDescent="0.3">
      <c r="A110" s="6">
        <v>1</v>
      </c>
      <c r="B110" s="41" t="s">
        <v>1668</v>
      </c>
      <c r="C110" s="47" t="s">
        <v>560</v>
      </c>
      <c r="D110" s="47" t="s">
        <v>45</v>
      </c>
      <c r="E110" s="361"/>
    </row>
    <row r="111" spans="1:5" ht="31.5" customHeight="1" x14ac:dyDescent="0.3">
      <c r="A111" s="9">
        <f>A110+1</f>
        <v>2</v>
      </c>
      <c r="B111" s="31" t="s">
        <v>421</v>
      </c>
      <c r="C111" s="33" t="s">
        <v>763</v>
      </c>
      <c r="D111" s="33" t="s">
        <v>543</v>
      </c>
      <c r="E111" s="357"/>
    </row>
    <row r="112" spans="1:5" ht="31.5" customHeight="1" x14ac:dyDescent="0.3">
      <c r="A112" s="9">
        <f t="shared" ref="A112:A116" si="3">A111+1</f>
        <v>3</v>
      </c>
      <c r="B112" s="31" t="s">
        <v>1669</v>
      </c>
      <c r="C112" s="33" t="s">
        <v>763</v>
      </c>
      <c r="D112" s="33" t="s">
        <v>542</v>
      </c>
      <c r="E112" s="357"/>
    </row>
    <row r="113" spans="1:5" ht="31.5" customHeight="1" x14ac:dyDescent="0.3">
      <c r="A113" s="9">
        <f t="shared" si="3"/>
        <v>4</v>
      </c>
      <c r="B113" s="31" t="s">
        <v>412</v>
      </c>
      <c r="C113" s="33" t="s">
        <v>560</v>
      </c>
      <c r="D113" s="33" t="s">
        <v>539</v>
      </c>
      <c r="E113" s="357"/>
    </row>
    <row r="114" spans="1:5" ht="31.5" customHeight="1" x14ac:dyDescent="0.3">
      <c r="A114" s="9">
        <f t="shared" si="3"/>
        <v>5</v>
      </c>
      <c r="B114" s="31" t="s">
        <v>1670</v>
      </c>
      <c r="C114" s="33" t="s">
        <v>560</v>
      </c>
      <c r="D114" s="33" t="s">
        <v>537</v>
      </c>
      <c r="E114" s="357"/>
    </row>
    <row r="115" spans="1:5" ht="31.5" customHeight="1" x14ac:dyDescent="0.3">
      <c r="A115" s="9">
        <f t="shared" si="3"/>
        <v>6</v>
      </c>
      <c r="B115" s="31" t="s">
        <v>1341</v>
      </c>
      <c r="C115" s="33" t="s">
        <v>763</v>
      </c>
      <c r="D115" s="33" t="s">
        <v>538</v>
      </c>
      <c r="E115" s="357"/>
    </row>
    <row r="116" spans="1:5" ht="31.5" customHeight="1" x14ac:dyDescent="0.3">
      <c r="A116" s="13">
        <f t="shared" si="3"/>
        <v>7</v>
      </c>
      <c r="B116" s="53" t="s">
        <v>1671</v>
      </c>
      <c r="C116" s="52" t="s">
        <v>1314</v>
      </c>
      <c r="D116" s="52" t="s">
        <v>541</v>
      </c>
      <c r="E116" s="359"/>
    </row>
    <row r="117" spans="1:5" ht="31.5" customHeight="1" x14ac:dyDescent="0.3">
      <c r="A117" s="16"/>
      <c r="B117" s="60"/>
      <c r="C117" s="60"/>
      <c r="D117" s="360"/>
      <c r="E117" s="360"/>
    </row>
    <row r="118" spans="1:5" ht="31.5" customHeight="1" x14ac:dyDescent="0.3">
      <c r="A118" s="16"/>
      <c r="B118" s="60"/>
      <c r="C118" s="60"/>
      <c r="D118" s="360"/>
      <c r="E118" s="360"/>
    </row>
    <row r="119" spans="1:5" ht="31.5" customHeight="1" x14ac:dyDescent="0.3">
      <c r="A119" s="16"/>
      <c r="B119" s="60"/>
      <c r="C119" s="60"/>
      <c r="D119" s="360"/>
      <c r="E119" s="360"/>
    </row>
    <row r="120" spans="1:5" ht="31.5" customHeight="1" x14ac:dyDescent="0.3">
      <c r="A120" s="16"/>
      <c r="B120" s="60"/>
      <c r="C120" s="60"/>
      <c r="D120" s="360"/>
      <c r="E120" s="360"/>
    </row>
    <row r="121" spans="1:5" ht="31.5" customHeight="1" x14ac:dyDescent="0.3">
      <c r="A121" s="16"/>
      <c r="B121" s="60"/>
      <c r="C121" s="60"/>
      <c r="D121" s="360"/>
      <c r="E121" s="360"/>
    </row>
    <row r="122" spans="1:5" ht="31.5" customHeight="1" x14ac:dyDescent="0.3">
      <c r="A122" s="16"/>
      <c r="B122" s="60"/>
      <c r="C122" s="60"/>
      <c r="D122" s="360"/>
      <c r="E122" s="360"/>
    </row>
    <row r="123" spans="1:5" ht="31.5" customHeight="1" x14ac:dyDescent="0.3">
      <c r="A123" s="16"/>
      <c r="B123" s="60"/>
      <c r="C123" s="60"/>
      <c r="D123" s="360"/>
      <c r="E123" s="360"/>
    </row>
    <row r="124" spans="1:5" ht="31.5" customHeight="1" x14ac:dyDescent="0.3">
      <c r="A124" s="16"/>
      <c r="B124" s="60"/>
      <c r="C124" s="60"/>
      <c r="D124" s="360"/>
      <c r="E124" s="360"/>
    </row>
    <row r="125" spans="1:5" ht="31.5" customHeight="1" x14ac:dyDescent="0.3">
      <c r="A125" s="16"/>
      <c r="B125" s="60"/>
      <c r="C125" s="60"/>
      <c r="D125" s="360"/>
      <c r="E125" s="360"/>
    </row>
    <row r="126" spans="1:5" ht="31.5" customHeight="1" x14ac:dyDescent="0.3">
      <c r="A126" s="16"/>
      <c r="B126" s="60"/>
      <c r="C126" s="60"/>
      <c r="D126" s="360"/>
      <c r="E126" s="360"/>
    </row>
    <row r="127" spans="1:5" ht="31.5" customHeight="1" x14ac:dyDescent="0.3">
      <c r="A127" s="16"/>
      <c r="B127" s="60"/>
      <c r="C127" s="60"/>
      <c r="D127" s="360"/>
      <c r="E127" s="360"/>
    </row>
    <row r="128" spans="1:5" ht="31.5" customHeight="1" x14ac:dyDescent="0.3">
      <c r="A128" s="16"/>
      <c r="B128" s="60"/>
      <c r="C128" s="60"/>
      <c r="D128" s="360"/>
      <c r="E128" s="360"/>
    </row>
    <row r="129" spans="1:5" x14ac:dyDescent="0.3">
      <c r="A129" s="16"/>
      <c r="B129" s="171"/>
      <c r="C129" s="171"/>
      <c r="D129" s="171"/>
      <c r="E129" s="171"/>
    </row>
    <row r="130" spans="1:5" x14ac:dyDescent="0.3">
      <c r="A130" s="723" t="s">
        <v>1786</v>
      </c>
      <c r="B130" s="723"/>
      <c r="C130" s="723"/>
      <c r="D130" s="723"/>
      <c r="E130" s="723"/>
    </row>
    <row r="131" spans="1:5" x14ac:dyDescent="0.3">
      <c r="A131" s="723" t="s">
        <v>1824</v>
      </c>
      <c r="B131" s="723"/>
      <c r="C131" s="723"/>
      <c r="D131" s="723"/>
      <c r="E131" s="723"/>
    </row>
    <row r="132" spans="1:5" x14ac:dyDescent="0.3">
      <c r="A132" s="723" t="s">
        <v>1815</v>
      </c>
      <c r="B132" s="723"/>
      <c r="C132" s="723"/>
      <c r="D132" s="723"/>
      <c r="E132" s="723"/>
    </row>
    <row r="133" spans="1:5" x14ac:dyDescent="0.3">
      <c r="B133" s="685" t="s">
        <v>1816</v>
      </c>
      <c r="C133" s="19"/>
      <c r="D133" s="19"/>
      <c r="E133" s="19"/>
    </row>
    <row r="134" spans="1:5" ht="36.75" customHeight="1" x14ac:dyDescent="0.3">
      <c r="A134" s="686" t="s">
        <v>0</v>
      </c>
      <c r="B134" s="686" t="s">
        <v>29</v>
      </c>
      <c r="C134" s="686" t="s">
        <v>30</v>
      </c>
      <c r="D134" s="686" t="s">
        <v>33</v>
      </c>
      <c r="E134" s="686" t="s">
        <v>31</v>
      </c>
    </row>
    <row r="135" spans="1:5" ht="36.75" customHeight="1" x14ac:dyDescent="0.3">
      <c r="A135" s="169">
        <v>1</v>
      </c>
      <c r="B135" s="720" t="s">
        <v>1672</v>
      </c>
      <c r="C135" s="509" t="s">
        <v>1430</v>
      </c>
      <c r="D135" s="509" t="s">
        <v>1479</v>
      </c>
      <c r="E135" s="168"/>
    </row>
    <row r="136" spans="1:5" ht="36.75" customHeight="1" x14ac:dyDescent="0.3">
      <c r="A136" s="9">
        <f>A135+1</f>
        <v>2</v>
      </c>
      <c r="B136" s="721" t="s">
        <v>1635</v>
      </c>
      <c r="C136" s="425" t="s">
        <v>1461</v>
      </c>
      <c r="D136" s="425" t="s">
        <v>1514</v>
      </c>
      <c r="E136" s="34"/>
    </row>
    <row r="137" spans="1:5" ht="36.75" customHeight="1" x14ac:dyDescent="0.3">
      <c r="A137" s="9">
        <f t="shared" ref="A137:A145" si="4">A136+1</f>
        <v>3</v>
      </c>
      <c r="B137" s="721" t="s">
        <v>1673</v>
      </c>
      <c r="C137" s="425" t="s">
        <v>1461</v>
      </c>
      <c r="D137" s="425" t="s">
        <v>1424</v>
      </c>
      <c r="E137" s="34"/>
    </row>
    <row r="138" spans="1:5" ht="36.75" customHeight="1" x14ac:dyDescent="0.3">
      <c r="A138" s="9">
        <f t="shared" si="4"/>
        <v>4</v>
      </c>
      <c r="B138" s="721" t="s">
        <v>1720</v>
      </c>
      <c r="C138" s="425" t="s">
        <v>1461</v>
      </c>
      <c r="D138" s="425" t="s">
        <v>1455</v>
      </c>
      <c r="E138" s="34"/>
    </row>
    <row r="139" spans="1:5" ht="36.75" customHeight="1" x14ac:dyDescent="0.3">
      <c r="A139" s="9">
        <f t="shared" si="4"/>
        <v>5</v>
      </c>
      <c r="B139" s="721" t="s">
        <v>1674</v>
      </c>
      <c r="C139" s="425" t="s">
        <v>1430</v>
      </c>
      <c r="D139" s="425" t="s">
        <v>1462</v>
      </c>
      <c r="E139" s="34"/>
    </row>
    <row r="140" spans="1:5" ht="36.75" customHeight="1" x14ac:dyDescent="0.3">
      <c r="A140" s="9">
        <f t="shared" si="4"/>
        <v>6</v>
      </c>
      <c r="B140" s="721" t="s">
        <v>1675</v>
      </c>
      <c r="C140" s="425" t="s">
        <v>1831</v>
      </c>
      <c r="D140" s="425" t="s">
        <v>1525</v>
      </c>
      <c r="E140" s="34"/>
    </row>
    <row r="141" spans="1:5" ht="36.75" customHeight="1" x14ac:dyDescent="0.3">
      <c r="A141" s="9">
        <f t="shared" si="4"/>
        <v>7</v>
      </c>
      <c r="B141" s="368" t="s">
        <v>1801</v>
      </c>
      <c r="C141" s="425" t="s">
        <v>1461</v>
      </c>
      <c r="D141" s="425" t="s">
        <v>1724</v>
      </c>
      <c r="E141" s="34"/>
    </row>
    <row r="142" spans="1:5" ht="36.75" customHeight="1" x14ac:dyDescent="0.3">
      <c r="A142" s="9">
        <f t="shared" si="4"/>
        <v>8</v>
      </c>
      <c r="B142" s="368" t="s">
        <v>1830</v>
      </c>
      <c r="C142" s="425" t="s">
        <v>1803</v>
      </c>
      <c r="D142" s="425" t="s">
        <v>1804</v>
      </c>
      <c r="E142" s="34"/>
    </row>
    <row r="143" spans="1:5" ht="36.75" customHeight="1" x14ac:dyDescent="0.3">
      <c r="A143" s="9">
        <f t="shared" si="4"/>
        <v>9</v>
      </c>
      <c r="B143" s="721" t="s">
        <v>1832</v>
      </c>
      <c r="C143" s="425" t="s">
        <v>55</v>
      </c>
      <c r="D143" s="425" t="s">
        <v>1503</v>
      </c>
      <c r="E143" s="34"/>
    </row>
    <row r="144" spans="1:5" ht="36.75" customHeight="1" x14ac:dyDescent="0.3">
      <c r="A144" s="9">
        <f t="shared" si="4"/>
        <v>10</v>
      </c>
      <c r="B144" s="722" t="s">
        <v>1679</v>
      </c>
      <c r="C144" s="501" t="s">
        <v>1430</v>
      </c>
      <c r="D144" s="501" t="s">
        <v>1508</v>
      </c>
      <c r="E144" s="34"/>
    </row>
    <row r="145" spans="1:5" ht="36.75" customHeight="1" x14ac:dyDescent="0.3">
      <c r="A145" s="13">
        <f t="shared" si="4"/>
        <v>11</v>
      </c>
      <c r="B145" s="369" t="s">
        <v>1823</v>
      </c>
      <c r="C145" s="428" t="s">
        <v>1461</v>
      </c>
      <c r="D145" s="428" t="s">
        <v>1436</v>
      </c>
      <c r="E145" s="170"/>
    </row>
    <row r="146" spans="1:5" x14ac:dyDescent="0.3">
      <c r="A146" s="16"/>
      <c r="B146" s="597"/>
      <c r="C146" s="522"/>
      <c r="D146" s="522"/>
      <c r="E146" s="171"/>
    </row>
    <row r="147" spans="1:5" x14ac:dyDescent="0.3">
      <c r="A147" s="16"/>
      <c r="B147" s="597"/>
      <c r="C147" s="522"/>
      <c r="D147" s="522"/>
      <c r="E147" s="171"/>
    </row>
    <row r="148" spans="1:5" x14ac:dyDescent="0.3">
      <c r="A148" s="16"/>
      <c r="B148" s="597"/>
      <c r="C148" s="522"/>
      <c r="D148" s="522"/>
      <c r="E148" s="171"/>
    </row>
    <row r="149" spans="1:5" x14ac:dyDescent="0.3">
      <c r="A149" s="16"/>
      <c r="B149" s="597"/>
      <c r="C149" s="522"/>
      <c r="D149" s="522"/>
      <c r="E149" s="171"/>
    </row>
    <row r="150" spans="1:5" x14ac:dyDescent="0.3">
      <c r="A150" s="16"/>
      <c r="B150" s="597"/>
      <c r="C150" s="522"/>
      <c r="D150" s="522"/>
      <c r="E150" s="171"/>
    </row>
    <row r="151" spans="1:5" x14ac:dyDescent="0.3">
      <c r="A151" s="16"/>
      <c r="B151" s="597"/>
      <c r="C151" s="522"/>
      <c r="D151" s="522"/>
      <c r="E151" s="171"/>
    </row>
    <row r="152" spans="1:5" x14ac:dyDescent="0.3">
      <c r="A152" s="16"/>
      <c r="B152" s="597"/>
      <c r="C152" s="522"/>
      <c r="D152" s="522"/>
      <c r="E152" s="171"/>
    </row>
    <row r="153" spans="1:5" x14ac:dyDescent="0.3">
      <c r="A153" s="16"/>
      <c r="B153" s="597"/>
      <c r="C153" s="522"/>
      <c r="D153" s="522"/>
      <c r="E153" s="171"/>
    </row>
    <row r="154" spans="1:5" x14ac:dyDescent="0.3">
      <c r="A154" s="16"/>
      <c r="B154" s="597"/>
      <c r="C154" s="522"/>
      <c r="D154" s="522"/>
      <c r="E154" s="171"/>
    </row>
    <row r="155" spans="1:5" x14ac:dyDescent="0.3">
      <c r="A155" s="16"/>
      <c r="B155" s="597"/>
      <c r="C155" s="522"/>
      <c r="D155" s="522"/>
      <c r="E155" s="171"/>
    </row>
    <row r="156" spans="1:5" x14ac:dyDescent="0.3">
      <c r="A156" s="16"/>
      <c r="B156" s="597"/>
      <c r="C156" s="522"/>
      <c r="D156" s="522"/>
      <c r="E156" s="171"/>
    </row>
    <row r="157" spans="1:5" x14ac:dyDescent="0.3">
      <c r="A157" s="16"/>
      <c r="B157" s="597"/>
      <c r="C157" s="522"/>
      <c r="D157" s="522"/>
      <c r="E157" s="171"/>
    </row>
    <row r="158" spans="1:5" x14ac:dyDescent="0.3">
      <c r="A158" s="16"/>
      <c r="B158" s="597"/>
      <c r="C158" s="522"/>
      <c r="D158" s="522"/>
      <c r="E158" s="171"/>
    </row>
    <row r="159" spans="1:5" x14ac:dyDescent="0.3">
      <c r="A159" s="16"/>
      <c r="B159" s="597"/>
      <c r="C159" s="522"/>
      <c r="D159" s="522"/>
      <c r="E159" s="171"/>
    </row>
    <row r="160" spans="1:5" x14ac:dyDescent="0.3">
      <c r="A160" s="16"/>
      <c r="B160" s="597"/>
      <c r="C160" s="522"/>
      <c r="D160" s="522"/>
      <c r="E160" s="171"/>
    </row>
    <row r="161" spans="1:5" x14ac:dyDescent="0.3">
      <c r="A161" s="16"/>
      <c r="B161" s="597"/>
      <c r="C161" s="522"/>
      <c r="D161" s="522"/>
      <c r="E161" s="171"/>
    </row>
    <row r="162" spans="1:5" x14ac:dyDescent="0.3">
      <c r="A162" s="16"/>
      <c r="B162" s="597"/>
      <c r="C162" s="522"/>
      <c r="D162" s="522"/>
      <c r="E162" s="171"/>
    </row>
    <row r="163" spans="1:5" x14ac:dyDescent="0.3">
      <c r="A163" s="16"/>
      <c r="B163" s="597"/>
      <c r="C163" s="522"/>
      <c r="D163" s="522"/>
      <c r="E163" s="171"/>
    </row>
    <row r="164" spans="1:5" x14ac:dyDescent="0.3">
      <c r="A164" s="16"/>
      <c r="B164" s="597"/>
      <c r="C164" s="522"/>
      <c r="D164" s="522"/>
      <c r="E164" s="171"/>
    </row>
    <row r="165" spans="1:5" x14ac:dyDescent="0.3">
      <c r="A165" s="16"/>
      <c r="B165" s="597"/>
      <c r="C165" s="522"/>
      <c r="D165" s="522"/>
      <c r="E165" s="171"/>
    </row>
    <row r="166" spans="1:5" s="719" customFormat="1" x14ac:dyDescent="0.3">
      <c r="A166" s="723" t="s">
        <v>1786</v>
      </c>
      <c r="B166" s="723"/>
      <c r="C166" s="723"/>
      <c r="D166" s="723"/>
      <c r="E166" s="723"/>
    </row>
    <row r="167" spans="1:5" s="719" customFormat="1" x14ac:dyDescent="0.3">
      <c r="A167" s="723" t="s">
        <v>1822</v>
      </c>
      <c r="B167" s="723"/>
      <c r="C167" s="723"/>
      <c r="D167" s="723"/>
      <c r="E167" s="723"/>
    </row>
    <row r="168" spans="1:5" s="719" customFormat="1" x14ac:dyDescent="0.3">
      <c r="A168" s="723" t="s">
        <v>1815</v>
      </c>
      <c r="B168" s="723"/>
      <c r="C168" s="723"/>
      <c r="D168" s="723"/>
      <c r="E168" s="723"/>
    </row>
    <row r="169" spans="1:5" x14ac:dyDescent="0.3">
      <c r="B169" s="685" t="s">
        <v>1821</v>
      </c>
      <c r="C169" s="19"/>
      <c r="D169" s="19"/>
      <c r="E169" s="19"/>
    </row>
    <row r="170" spans="1:5" x14ac:dyDescent="0.3">
      <c r="A170" s="686" t="s">
        <v>0</v>
      </c>
      <c r="B170" s="686" t="s">
        <v>29</v>
      </c>
      <c r="C170" s="686" t="s">
        <v>30</v>
      </c>
      <c r="D170" s="686" t="s">
        <v>33</v>
      </c>
      <c r="E170" s="686" t="s">
        <v>31</v>
      </c>
    </row>
    <row r="171" spans="1:5" x14ac:dyDescent="0.3">
      <c r="A171" s="169">
        <v>1</v>
      </c>
      <c r="B171" s="173" t="s">
        <v>1680</v>
      </c>
      <c r="C171" s="6" t="s">
        <v>560</v>
      </c>
      <c r="D171" s="688" t="s">
        <v>39</v>
      </c>
      <c r="E171" s="168"/>
    </row>
    <row r="172" spans="1:5" x14ac:dyDescent="0.3">
      <c r="A172" s="9">
        <f>A171+1</f>
        <v>2</v>
      </c>
      <c r="B172" s="34" t="s">
        <v>1681</v>
      </c>
      <c r="C172" s="9" t="s">
        <v>763</v>
      </c>
      <c r="D172" s="486" t="s">
        <v>545</v>
      </c>
      <c r="E172" s="34"/>
    </row>
    <row r="173" spans="1:5" x14ac:dyDescent="0.3">
      <c r="A173" s="9">
        <f t="shared" ref="A173:A178" si="5">A172+1</f>
        <v>3</v>
      </c>
      <c r="B173" s="34" t="s">
        <v>1642</v>
      </c>
      <c r="C173" s="9" t="s">
        <v>763</v>
      </c>
      <c r="D173" s="486" t="s">
        <v>1053</v>
      </c>
      <c r="E173" s="34"/>
    </row>
    <row r="174" spans="1:5" x14ac:dyDescent="0.3">
      <c r="A174" s="9">
        <f t="shared" si="5"/>
        <v>4</v>
      </c>
      <c r="B174" s="34" t="s">
        <v>1794</v>
      </c>
      <c r="C174" s="9" t="s">
        <v>763</v>
      </c>
      <c r="D174" s="486" t="s">
        <v>544</v>
      </c>
      <c r="E174" s="34"/>
    </row>
    <row r="175" spans="1:5" x14ac:dyDescent="0.3">
      <c r="A175" s="9">
        <f t="shared" si="5"/>
        <v>5</v>
      </c>
      <c r="B175" s="34" t="s">
        <v>1644</v>
      </c>
      <c r="C175" s="9" t="s">
        <v>763</v>
      </c>
      <c r="D175" s="486" t="s">
        <v>550</v>
      </c>
      <c r="E175" s="34"/>
    </row>
    <row r="176" spans="1:5" x14ac:dyDescent="0.3">
      <c r="A176" s="9">
        <f t="shared" si="5"/>
        <v>6</v>
      </c>
      <c r="B176" s="34" t="s">
        <v>1645</v>
      </c>
      <c r="C176" s="9" t="s">
        <v>763</v>
      </c>
      <c r="D176" s="486" t="s">
        <v>547</v>
      </c>
      <c r="E176" s="34"/>
    </row>
    <row r="177" spans="1:5" x14ac:dyDescent="0.3">
      <c r="A177" s="9">
        <f t="shared" si="5"/>
        <v>7</v>
      </c>
      <c r="B177" s="34" t="s">
        <v>339</v>
      </c>
      <c r="C177" s="9" t="s">
        <v>757</v>
      </c>
      <c r="D177" s="486" t="s">
        <v>548</v>
      </c>
      <c r="E177" s="34"/>
    </row>
    <row r="178" spans="1:5" x14ac:dyDescent="0.3">
      <c r="A178" s="13">
        <f t="shared" si="5"/>
        <v>8</v>
      </c>
      <c r="B178" s="170" t="s">
        <v>1708</v>
      </c>
      <c r="C178" s="13" t="s">
        <v>763</v>
      </c>
      <c r="D178" s="487" t="s">
        <v>546</v>
      </c>
      <c r="E178" s="170"/>
    </row>
  </sheetData>
  <mergeCells count="18">
    <mergeCell ref="A166:E166"/>
    <mergeCell ref="A167:E167"/>
    <mergeCell ref="A168:E168"/>
    <mergeCell ref="A105:E105"/>
    <mergeCell ref="A106:E106"/>
    <mergeCell ref="A107:E107"/>
    <mergeCell ref="A130:E130"/>
    <mergeCell ref="A131:E131"/>
    <mergeCell ref="A132:E132"/>
    <mergeCell ref="A71:E71"/>
    <mergeCell ref="A1:E1"/>
    <mergeCell ref="A2:E2"/>
    <mergeCell ref="A3:E3"/>
    <mergeCell ref="A33:E33"/>
    <mergeCell ref="A34:E34"/>
    <mergeCell ref="A35:E35"/>
    <mergeCell ref="A69:E69"/>
    <mergeCell ref="A70:E70"/>
  </mergeCells>
  <pageMargins left="0.31" right="0.18" top="0.75" bottom="0.75" header="0.36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8"/>
  <sheetViews>
    <sheetView zoomScale="90" zoomScaleNormal="90" workbookViewId="0">
      <selection activeCell="B153" sqref="B153"/>
    </sheetView>
  </sheetViews>
  <sheetFormatPr defaultColWidth="10" defaultRowHeight="25.15" customHeight="1" x14ac:dyDescent="0.3"/>
  <cols>
    <col min="1" max="1" width="3.75" style="43" customWidth="1"/>
    <col min="2" max="2" width="26.5" style="43" customWidth="1"/>
    <col min="3" max="3" width="18.375" style="43" customWidth="1"/>
    <col min="4" max="4" width="4.75" style="43" customWidth="1"/>
    <col min="5" max="5" width="14" style="43" bestFit="1" customWidth="1"/>
    <col min="6" max="6" width="20" style="43" customWidth="1"/>
    <col min="7" max="7" width="9.875" style="43" customWidth="1"/>
    <col min="8" max="258" width="10" style="43"/>
    <col min="259" max="259" width="3.875" style="43" customWidth="1"/>
    <col min="260" max="260" width="30.125" style="43" customWidth="1"/>
    <col min="261" max="261" width="36" style="43" customWidth="1"/>
    <col min="262" max="262" width="22.75" style="43" customWidth="1"/>
    <col min="263" max="263" width="12.375" style="43" customWidth="1"/>
    <col min="264" max="514" width="10" style="43"/>
    <col min="515" max="515" width="3.875" style="43" customWidth="1"/>
    <col min="516" max="516" width="30.125" style="43" customWidth="1"/>
    <col min="517" max="517" width="36" style="43" customWidth="1"/>
    <col min="518" max="518" width="22.75" style="43" customWidth="1"/>
    <col min="519" max="519" width="12.375" style="43" customWidth="1"/>
    <col min="520" max="770" width="10" style="43"/>
    <col min="771" max="771" width="3.875" style="43" customWidth="1"/>
    <col min="772" max="772" width="30.125" style="43" customWidth="1"/>
    <col min="773" max="773" width="36" style="43" customWidth="1"/>
    <col min="774" max="774" width="22.75" style="43" customWidth="1"/>
    <col min="775" max="775" width="12.375" style="43" customWidth="1"/>
    <col min="776" max="1026" width="10" style="43"/>
    <col min="1027" max="1027" width="3.875" style="43" customWidth="1"/>
    <col min="1028" max="1028" width="30.125" style="43" customWidth="1"/>
    <col min="1029" max="1029" width="36" style="43" customWidth="1"/>
    <col min="1030" max="1030" width="22.75" style="43" customWidth="1"/>
    <col min="1031" max="1031" width="12.375" style="43" customWidth="1"/>
    <col min="1032" max="1282" width="10" style="43"/>
    <col min="1283" max="1283" width="3.875" style="43" customWidth="1"/>
    <col min="1284" max="1284" width="30.125" style="43" customWidth="1"/>
    <col min="1285" max="1285" width="36" style="43" customWidth="1"/>
    <col min="1286" max="1286" width="22.75" style="43" customWidth="1"/>
    <col min="1287" max="1287" width="12.375" style="43" customWidth="1"/>
    <col min="1288" max="1538" width="10" style="43"/>
    <col min="1539" max="1539" width="3.875" style="43" customWidth="1"/>
    <col min="1540" max="1540" width="30.125" style="43" customWidth="1"/>
    <col min="1541" max="1541" width="36" style="43" customWidth="1"/>
    <col min="1542" max="1542" width="22.75" style="43" customWidth="1"/>
    <col min="1543" max="1543" width="12.375" style="43" customWidth="1"/>
    <col min="1544" max="1794" width="10" style="43"/>
    <col min="1795" max="1795" width="3.875" style="43" customWidth="1"/>
    <col min="1796" max="1796" width="30.125" style="43" customWidth="1"/>
    <col min="1797" max="1797" width="36" style="43" customWidth="1"/>
    <col min="1798" max="1798" width="22.75" style="43" customWidth="1"/>
    <col min="1799" max="1799" width="12.375" style="43" customWidth="1"/>
    <col min="1800" max="2050" width="10" style="43"/>
    <col min="2051" max="2051" width="3.875" style="43" customWidth="1"/>
    <col min="2052" max="2052" width="30.125" style="43" customWidth="1"/>
    <col min="2053" max="2053" width="36" style="43" customWidth="1"/>
    <col min="2054" max="2054" width="22.75" style="43" customWidth="1"/>
    <col min="2055" max="2055" width="12.375" style="43" customWidth="1"/>
    <col min="2056" max="2306" width="10" style="43"/>
    <col min="2307" max="2307" width="3.875" style="43" customWidth="1"/>
    <col min="2308" max="2308" width="30.125" style="43" customWidth="1"/>
    <col min="2309" max="2309" width="36" style="43" customWidth="1"/>
    <col min="2310" max="2310" width="22.75" style="43" customWidth="1"/>
    <col min="2311" max="2311" width="12.375" style="43" customWidth="1"/>
    <col min="2312" max="2562" width="10" style="43"/>
    <col min="2563" max="2563" width="3.875" style="43" customWidth="1"/>
    <col min="2564" max="2564" width="30.125" style="43" customWidth="1"/>
    <col min="2565" max="2565" width="36" style="43" customWidth="1"/>
    <col min="2566" max="2566" width="22.75" style="43" customWidth="1"/>
    <col min="2567" max="2567" width="12.375" style="43" customWidth="1"/>
    <col min="2568" max="2818" width="10" style="43"/>
    <col min="2819" max="2819" width="3.875" style="43" customWidth="1"/>
    <col min="2820" max="2820" width="30.125" style="43" customWidth="1"/>
    <col min="2821" max="2821" width="36" style="43" customWidth="1"/>
    <col min="2822" max="2822" width="22.75" style="43" customWidth="1"/>
    <col min="2823" max="2823" width="12.375" style="43" customWidth="1"/>
    <col min="2824" max="3074" width="10" style="43"/>
    <col min="3075" max="3075" width="3.875" style="43" customWidth="1"/>
    <col min="3076" max="3076" width="30.125" style="43" customWidth="1"/>
    <col min="3077" max="3077" width="36" style="43" customWidth="1"/>
    <col min="3078" max="3078" width="22.75" style="43" customWidth="1"/>
    <col min="3079" max="3079" width="12.375" style="43" customWidth="1"/>
    <col min="3080" max="3330" width="10" style="43"/>
    <col min="3331" max="3331" width="3.875" style="43" customWidth="1"/>
    <col min="3332" max="3332" width="30.125" style="43" customWidth="1"/>
    <col min="3333" max="3333" width="36" style="43" customWidth="1"/>
    <col min="3334" max="3334" width="22.75" style="43" customWidth="1"/>
    <col min="3335" max="3335" width="12.375" style="43" customWidth="1"/>
    <col min="3336" max="3586" width="10" style="43"/>
    <col min="3587" max="3587" width="3.875" style="43" customWidth="1"/>
    <col min="3588" max="3588" width="30.125" style="43" customWidth="1"/>
    <col min="3589" max="3589" width="36" style="43" customWidth="1"/>
    <col min="3590" max="3590" width="22.75" style="43" customWidth="1"/>
    <col min="3591" max="3591" width="12.375" style="43" customWidth="1"/>
    <col min="3592" max="3842" width="10" style="43"/>
    <col min="3843" max="3843" width="3.875" style="43" customWidth="1"/>
    <col min="3844" max="3844" width="30.125" style="43" customWidth="1"/>
    <col min="3845" max="3845" width="36" style="43" customWidth="1"/>
    <col min="3846" max="3846" width="22.75" style="43" customWidth="1"/>
    <col min="3847" max="3847" width="12.375" style="43" customWidth="1"/>
    <col min="3848" max="4098" width="10" style="43"/>
    <col min="4099" max="4099" width="3.875" style="43" customWidth="1"/>
    <col min="4100" max="4100" width="30.125" style="43" customWidth="1"/>
    <col min="4101" max="4101" width="36" style="43" customWidth="1"/>
    <col min="4102" max="4102" width="22.75" style="43" customWidth="1"/>
    <col min="4103" max="4103" width="12.375" style="43" customWidth="1"/>
    <col min="4104" max="4354" width="10" style="43"/>
    <col min="4355" max="4355" width="3.875" style="43" customWidth="1"/>
    <col min="4356" max="4356" width="30.125" style="43" customWidth="1"/>
    <col min="4357" max="4357" width="36" style="43" customWidth="1"/>
    <col min="4358" max="4358" width="22.75" style="43" customWidth="1"/>
    <col min="4359" max="4359" width="12.375" style="43" customWidth="1"/>
    <col min="4360" max="4610" width="10" style="43"/>
    <col min="4611" max="4611" width="3.875" style="43" customWidth="1"/>
    <col min="4612" max="4612" width="30.125" style="43" customWidth="1"/>
    <col min="4613" max="4613" width="36" style="43" customWidth="1"/>
    <col min="4614" max="4614" width="22.75" style="43" customWidth="1"/>
    <col min="4615" max="4615" width="12.375" style="43" customWidth="1"/>
    <col min="4616" max="4866" width="10" style="43"/>
    <col min="4867" max="4867" width="3.875" style="43" customWidth="1"/>
    <col min="4868" max="4868" width="30.125" style="43" customWidth="1"/>
    <col min="4869" max="4869" width="36" style="43" customWidth="1"/>
    <col min="4870" max="4870" width="22.75" style="43" customWidth="1"/>
    <col min="4871" max="4871" width="12.375" style="43" customWidth="1"/>
    <col min="4872" max="5122" width="10" style="43"/>
    <col min="5123" max="5123" width="3.875" style="43" customWidth="1"/>
    <col min="5124" max="5124" width="30.125" style="43" customWidth="1"/>
    <col min="5125" max="5125" width="36" style="43" customWidth="1"/>
    <col min="5126" max="5126" width="22.75" style="43" customWidth="1"/>
    <col min="5127" max="5127" width="12.375" style="43" customWidth="1"/>
    <col min="5128" max="5378" width="10" style="43"/>
    <col min="5379" max="5379" width="3.875" style="43" customWidth="1"/>
    <col min="5380" max="5380" width="30.125" style="43" customWidth="1"/>
    <col min="5381" max="5381" width="36" style="43" customWidth="1"/>
    <col min="5382" max="5382" width="22.75" style="43" customWidth="1"/>
    <col min="5383" max="5383" width="12.375" style="43" customWidth="1"/>
    <col min="5384" max="5634" width="10" style="43"/>
    <col min="5635" max="5635" width="3.875" style="43" customWidth="1"/>
    <col min="5636" max="5636" width="30.125" style="43" customWidth="1"/>
    <col min="5637" max="5637" width="36" style="43" customWidth="1"/>
    <col min="5638" max="5638" width="22.75" style="43" customWidth="1"/>
    <col min="5639" max="5639" width="12.375" style="43" customWidth="1"/>
    <col min="5640" max="5890" width="10" style="43"/>
    <col min="5891" max="5891" width="3.875" style="43" customWidth="1"/>
    <col min="5892" max="5892" width="30.125" style="43" customWidth="1"/>
    <col min="5893" max="5893" width="36" style="43" customWidth="1"/>
    <col min="5894" max="5894" width="22.75" style="43" customWidth="1"/>
    <col min="5895" max="5895" width="12.375" style="43" customWidth="1"/>
    <col min="5896" max="6146" width="10" style="43"/>
    <col min="6147" max="6147" width="3.875" style="43" customWidth="1"/>
    <col min="6148" max="6148" width="30.125" style="43" customWidth="1"/>
    <col min="6149" max="6149" width="36" style="43" customWidth="1"/>
    <col min="6150" max="6150" width="22.75" style="43" customWidth="1"/>
    <col min="6151" max="6151" width="12.375" style="43" customWidth="1"/>
    <col min="6152" max="6402" width="10" style="43"/>
    <col min="6403" max="6403" width="3.875" style="43" customWidth="1"/>
    <col min="6404" max="6404" width="30.125" style="43" customWidth="1"/>
    <col min="6405" max="6405" width="36" style="43" customWidth="1"/>
    <col min="6406" max="6406" width="22.75" style="43" customWidth="1"/>
    <col min="6407" max="6407" width="12.375" style="43" customWidth="1"/>
    <col min="6408" max="6658" width="10" style="43"/>
    <col min="6659" max="6659" width="3.875" style="43" customWidth="1"/>
    <col min="6660" max="6660" width="30.125" style="43" customWidth="1"/>
    <col min="6661" max="6661" width="36" style="43" customWidth="1"/>
    <col min="6662" max="6662" width="22.75" style="43" customWidth="1"/>
    <col min="6663" max="6663" width="12.375" style="43" customWidth="1"/>
    <col min="6664" max="6914" width="10" style="43"/>
    <col min="6915" max="6915" width="3.875" style="43" customWidth="1"/>
    <col min="6916" max="6916" width="30.125" style="43" customWidth="1"/>
    <col min="6917" max="6917" width="36" style="43" customWidth="1"/>
    <col min="6918" max="6918" width="22.75" style="43" customWidth="1"/>
    <col min="6919" max="6919" width="12.375" style="43" customWidth="1"/>
    <col min="6920" max="7170" width="10" style="43"/>
    <col min="7171" max="7171" width="3.875" style="43" customWidth="1"/>
    <col min="7172" max="7172" width="30.125" style="43" customWidth="1"/>
    <col min="7173" max="7173" width="36" style="43" customWidth="1"/>
    <col min="7174" max="7174" width="22.75" style="43" customWidth="1"/>
    <col min="7175" max="7175" width="12.375" style="43" customWidth="1"/>
    <col min="7176" max="7426" width="10" style="43"/>
    <col min="7427" max="7427" width="3.875" style="43" customWidth="1"/>
    <col min="7428" max="7428" width="30.125" style="43" customWidth="1"/>
    <col min="7429" max="7429" width="36" style="43" customWidth="1"/>
    <col min="7430" max="7430" width="22.75" style="43" customWidth="1"/>
    <col min="7431" max="7431" width="12.375" style="43" customWidth="1"/>
    <col min="7432" max="7682" width="10" style="43"/>
    <col min="7683" max="7683" width="3.875" style="43" customWidth="1"/>
    <col min="7684" max="7684" width="30.125" style="43" customWidth="1"/>
    <col min="7685" max="7685" width="36" style="43" customWidth="1"/>
    <col min="7686" max="7686" width="22.75" style="43" customWidth="1"/>
    <col min="7687" max="7687" width="12.375" style="43" customWidth="1"/>
    <col min="7688" max="7938" width="10" style="43"/>
    <col min="7939" max="7939" width="3.875" style="43" customWidth="1"/>
    <col min="7940" max="7940" width="30.125" style="43" customWidth="1"/>
    <col min="7941" max="7941" width="36" style="43" customWidth="1"/>
    <col min="7942" max="7942" width="22.75" style="43" customWidth="1"/>
    <col min="7943" max="7943" width="12.375" style="43" customWidth="1"/>
    <col min="7944" max="8194" width="10" style="43"/>
    <col min="8195" max="8195" width="3.875" style="43" customWidth="1"/>
    <col min="8196" max="8196" width="30.125" style="43" customWidth="1"/>
    <col min="8197" max="8197" width="36" style="43" customWidth="1"/>
    <col min="8198" max="8198" width="22.75" style="43" customWidth="1"/>
    <col min="8199" max="8199" width="12.375" style="43" customWidth="1"/>
    <col min="8200" max="8450" width="10" style="43"/>
    <col min="8451" max="8451" width="3.875" style="43" customWidth="1"/>
    <col min="8452" max="8452" width="30.125" style="43" customWidth="1"/>
    <col min="8453" max="8453" width="36" style="43" customWidth="1"/>
    <col min="8454" max="8454" width="22.75" style="43" customWidth="1"/>
    <col min="8455" max="8455" width="12.375" style="43" customWidth="1"/>
    <col min="8456" max="8706" width="10" style="43"/>
    <col min="8707" max="8707" width="3.875" style="43" customWidth="1"/>
    <col min="8708" max="8708" width="30.125" style="43" customWidth="1"/>
    <col min="8709" max="8709" width="36" style="43" customWidth="1"/>
    <col min="8710" max="8710" width="22.75" style="43" customWidth="1"/>
    <col min="8711" max="8711" width="12.375" style="43" customWidth="1"/>
    <col min="8712" max="8962" width="10" style="43"/>
    <col min="8963" max="8963" width="3.875" style="43" customWidth="1"/>
    <col min="8964" max="8964" width="30.125" style="43" customWidth="1"/>
    <col min="8965" max="8965" width="36" style="43" customWidth="1"/>
    <col min="8966" max="8966" width="22.75" style="43" customWidth="1"/>
    <col min="8967" max="8967" width="12.375" style="43" customWidth="1"/>
    <col min="8968" max="9218" width="10" style="43"/>
    <col min="9219" max="9219" width="3.875" style="43" customWidth="1"/>
    <col min="9220" max="9220" width="30.125" style="43" customWidth="1"/>
    <col min="9221" max="9221" width="36" style="43" customWidth="1"/>
    <col min="9222" max="9222" width="22.75" style="43" customWidth="1"/>
    <col min="9223" max="9223" width="12.375" style="43" customWidth="1"/>
    <col min="9224" max="9474" width="10" style="43"/>
    <col min="9475" max="9475" width="3.875" style="43" customWidth="1"/>
    <col min="9476" max="9476" width="30.125" style="43" customWidth="1"/>
    <col min="9477" max="9477" width="36" style="43" customWidth="1"/>
    <col min="9478" max="9478" width="22.75" style="43" customWidth="1"/>
    <col min="9479" max="9479" width="12.375" style="43" customWidth="1"/>
    <col min="9480" max="9730" width="10" style="43"/>
    <col min="9731" max="9731" width="3.875" style="43" customWidth="1"/>
    <col min="9732" max="9732" width="30.125" style="43" customWidth="1"/>
    <col min="9733" max="9733" width="36" style="43" customWidth="1"/>
    <col min="9734" max="9734" width="22.75" style="43" customWidth="1"/>
    <col min="9735" max="9735" width="12.375" style="43" customWidth="1"/>
    <col min="9736" max="9986" width="10" style="43"/>
    <col min="9987" max="9987" width="3.875" style="43" customWidth="1"/>
    <col min="9988" max="9988" width="30.125" style="43" customWidth="1"/>
    <col min="9989" max="9989" width="36" style="43" customWidth="1"/>
    <col min="9990" max="9990" width="22.75" style="43" customWidth="1"/>
    <col min="9991" max="9991" width="12.375" style="43" customWidth="1"/>
    <col min="9992" max="10242" width="10" style="43"/>
    <col min="10243" max="10243" width="3.875" style="43" customWidth="1"/>
    <col min="10244" max="10244" width="30.125" style="43" customWidth="1"/>
    <col min="10245" max="10245" width="36" style="43" customWidth="1"/>
    <col min="10246" max="10246" width="22.75" style="43" customWidth="1"/>
    <col min="10247" max="10247" width="12.375" style="43" customWidth="1"/>
    <col min="10248" max="10498" width="10" style="43"/>
    <col min="10499" max="10499" width="3.875" style="43" customWidth="1"/>
    <col min="10500" max="10500" width="30.125" style="43" customWidth="1"/>
    <col min="10501" max="10501" width="36" style="43" customWidth="1"/>
    <col min="10502" max="10502" width="22.75" style="43" customWidth="1"/>
    <col min="10503" max="10503" width="12.375" style="43" customWidth="1"/>
    <col min="10504" max="10754" width="10" style="43"/>
    <col min="10755" max="10755" width="3.875" style="43" customWidth="1"/>
    <col min="10756" max="10756" width="30.125" style="43" customWidth="1"/>
    <col min="10757" max="10757" width="36" style="43" customWidth="1"/>
    <col min="10758" max="10758" width="22.75" style="43" customWidth="1"/>
    <col min="10759" max="10759" width="12.375" style="43" customWidth="1"/>
    <col min="10760" max="11010" width="10" style="43"/>
    <col min="11011" max="11011" width="3.875" style="43" customWidth="1"/>
    <col min="11012" max="11012" width="30.125" style="43" customWidth="1"/>
    <col min="11013" max="11013" width="36" style="43" customWidth="1"/>
    <col min="11014" max="11014" width="22.75" style="43" customWidth="1"/>
    <col min="11015" max="11015" width="12.375" style="43" customWidth="1"/>
    <col min="11016" max="11266" width="10" style="43"/>
    <col min="11267" max="11267" width="3.875" style="43" customWidth="1"/>
    <col min="11268" max="11268" width="30.125" style="43" customWidth="1"/>
    <col min="11269" max="11269" width="36" style="43" customWidth="1"/>
    <col min="11270" max="11270" width="22.75" style="43" customWidth="1"/>
    <col min="11271" max="11271" width="12.375" style="43" customWidth="1"/>
    <col min="11272" max="11522" width="10" style="43"/>
    <col min="11523" max="11523" width="3.875" style="43" customWidth="1"/>
    <col min="11524" max="11524" width="30.125" style="43" customWidth="1"/>
    <col min="11525" max="11525" width="36" style="43" customWidth="1"/>
    <col min="11526" max="11526" width="22.75" style="43" customWidth="1"/>
    <col min="11527" max="11527" width="12.375" style="43" customWidth="1"/>
    <col min="11528" max="11778" width="10" style="43"/>
    <col min="11779" max="11779" width="3.875" style="43" customWidth="1"/>
    <col min="11780" max="11780" width="30.125" style="43" customWidth="1"/>
    <col min="11781" max="11781" width="36" style="43" customWidth="1"/>
    <col min="11782" max="11782" width="22.75" style="43" customWidth="1"/>
    <col min="11783" max="11783" width="12.375" style="43" customWidth="1"/>
    <col min="11784" max="12034" width="10" style="43"/>
    <col min="12035" max="12035" width="3.875" style="43" customWidth="1"/>
    <col min="12036" max="12036" width="30.125" style="43" customWidth="1"/>
    <col min="12037" max="12037" width="36" style="43" customWidth="1"/>
    <col min="12038" max="12038" width="22.75" style="43" customWidth="1"/>
    <col min="12039" max="12039" width="12.375" style="43" customWidth="1"/>
    <col min="12040" max="12290" width="10" style="43"/>
    <col min="12291" max="12291" width="3.875" style="43" customWidth="1"/>
    <col min="12292" max="12292" width="30.125" style="43" customWidth="1"/>
    <col min="12293" max="12293" width="36" style="43" customWidth="1"/>
    <col min="12294" max="12294" width="22.75" style="43" customWidth="1"/>
    <col min="12295" max="12295" width="12.375" style="43" customWidth="1"/>
    <col min="12296" max="12546" width="10" style="43"/>
    <col min="12547" max="12547" width="3.875" style="43" customWidth="1"/>
    <col min="12548" max="12548" width="30.125" style="43" customWidth="1"/>
    <col min="12549" max="12549" width="36" style="43" customWidth="1"/>
    <col min="12550" max="12550" width="22.75" style="43" customWidth="1"/>
    <col min="12551" max="12551" width="12.375" style="43" customWidth="1"/>
    <col min="12552" max="12802" width="10" style="43"/>
    <col min="12803" max="12803" width="3.875" style="43" customWidth="1"/>
    <col min="12804" max="12804" width="30.125" style="43" customWidth="1"/>
    <col min="12805" max="12805" width="36" style="43" customWidth="1"/>
    <col min="12806" max="12806" width="22.75" style="43" customWidth="1"/>
    <col min="12807" max="12807" width="12.375" style="43" customWidth="1"/>
    <col min="12808" max="13058" width="10" style="43"/>
    <col min="13059" max="13059" width="3.875" style="43" customWidth="1"/>
    <col min="13060" max="13060" width="30.125" style="43" customWidth="1"/>
    <col min="13061" max="13061" width="36" style="43" customWidth="1"/>
    <col min="13062" max="13062" width="22.75" style="43" customWidth="1"/>
    <col min="13063" max="13063" width="12.375" style="43" customWidth="1"/>
    <col min="13064" max="13314" width="10" style="43"/>
    <col min="13315" max="13315" width="3.875" style="43" customWidth="1"/>
    <col min="13316" max="13316" width="30.125" style="43" customWidth="1"/>
    <col min="13317" max="13317" width="36" style="43" customWidth="1"/>
    <col min="13318" max="13318" width="22.75" style="43" customWidth="1"/>
    <col min="13319" max="13319" width="12.375" style="43" customWidth="1"/>
    <col min="13320" max="13570" width="10" style="43"/>
    <col min="13571" max="13571" width="3.875" style="43" customWidth="1"/>
    <col min="13572" max="13572" width="30.125" style="43" customWidth="1"/>
    <col min="13573" max="13573" width="36" style="43" customWidth="1"/>
    <col min="13574" max="13574" width="22.75" style="43" customWidth="1"/>
    <col min="13575" max="13575" width="12.375" style="43" customWidth="1"/>
    <col min="13576" max="13826" width="10" style="43"/>
    <col min="13827" max="13827" width="3.875" style="43" customWidth="1"/>
    <col min="13828" max="13828" width="30.125" style="43" customWidth="1"/>
    <col min="13829" max="13829" width="36" style="43" customWidth="1"/>
    <col min="13830" max="13830" width="22.75" style="43" customWidth="1"/>
    <col min="13831" max="13831" width="12.375" style="43" customWidth="1"/>
    <col min="13832" max="14082" width="10" style="43"/>
    <col min="14083" max="14083" width="3.875" style="43" customWidth="1"/>
    <col min="14084" max="14084" width="30.125" style="43" customWidth="1"/>
    <col min="14085" max="14085" width="36" style="43" customWidth="1"/>
    <col min="14086" max="14086" width="22.75" style="43" customWidth="1"/>
    <col min="14087" max="14087" width="12.375" style="43" customWidth="1"/>
    <col min="14088" max="14338" width="10" style="43"/>
    <col min="14339" max="14339" width="3.875" style="43" customWidth="1"/>
    <col min="14340" max="14340" width="30.125" style="43" customWidth="1"/>
    <col min="14341" max="14341" width="36" style="43" customWidth="1"/>
    <col min="14342" max="14342" width="22.75" style="43" customWidth="1"/>
    <col min="14343" max="14343" width="12.375" style="43" customWidth="1"/>
    <col min="14344" max="14594" width="10" style="43"/>
    <col min="14595" max="14595" width="3.875" style="43" customWidth="1"/>
    <col min="14596" max="14596" width="30.125" style="43" customWidth="1"/>
    <col min="14597" max="14597" width="36" style="43" customWidth="1"/>
    <col min="14598" max="14598" width="22.75" style="43" customWidth="1"/>
    <col min="14599" max="14599" width="12.375" style="43" customWidth="1"/>
    <col min="14600" max="14850" width="10" style="43"/>
    <col min="14851" max="14851" width="3.875" style="43" customWidth="1"/>
    <col min="14852" max="14852" width="30.125" style="43" customWidth="1"/>
    <col min="14853" max="14853" width="36" style="43" customWidth="1"/>
    <col min="14854" max="14854" width="22.75" style="43" customWidth="1"/>
    <col min="14855" max="14855" width="12.375" style="43" customWidth="1"/>
    <col min="14856" max="15106" width="10" style="43"/>
    <col min="15107" max="15107" width="3.875" style="43" customWidth="1"/>
    <col min="15108" max="15108" width="30.125" style="43" customWidth="1"/>
    <col min="15109" max="15109" width="36" style="43" customWidth="1"/>
    <col min="15110" max="15110" width="22.75" style="43" customWidth="1"/>
    <col min="15111" max="15111" width="12.375" style="43" customWidth="1"/>
    <col min="15112" max="15362" width="10" style="43"/>
    <col min="15363" max="15363" width="3.875" style="43" customWidth="1"/>
    <col min="15364" max="15364" width="30.125" style="43" customWidth="1"/>
    <col min="15365" max="15365" width="36" style="43" customWidth="1"/>
    <col min="15366" max="15366" width="22.75" style="43" customWidth="1"/>
    <col min="15367" max="15367" width="12.375" style="43" customWidth="1"/>
    <col min="15368" max="15618" width="10" style="43"/>
    <col min="15619" max="15619" width="3.875" style="43" customWidth="1"/>
    <col min="15620" max="15620" width="30.125" style="43" customWidth="1"/>
    <col min="15621" max="15621" width="36" style="43" customWidth="1"/>
    <col min="15622" max="15622" width="22.75" style="43" customWidth="1"/>
    <col min="15623" max="15623" width="12.375" style="43" customWidth="1"/>
    <col min="15624" max="15874" width="10" style="43"/>
    <col min="15875" max="15875" width="3.875" style="43" customWidth="1"/>
    <col min="15876" max="15876" width="30.125" style="43" customWidth="1"/>
    <col min="15877" max="15877" width="36" style="43" customWidth="1"/>
    <col min="15878" max="15878" width="22.75" style="43" customWidth="1"/>
    <col min="15879" max="15879" width="12.375" style="43" customWidth="1"/>
    <col min="15880" max="16130" width="10" style="43"/>
    <col min="16131" max="16131" width="3.875" style="43" customWidth="1"/>
    <col min="16132" max="16132" width="30.125" style="43" customWidth="1"/>
    <col min="16133" max="16133" width="36" style="43" customWidth="1"/>
    <col min="16134" max="16134" width="22.75" style="43" customWidth="1"/>
    <col min="16135" max="16135" width="12.375" style="43" customWidth="1"/>
    <col min="16136" max="16384" width="10" style="43"/>
  </cols>
  <sheetData>
    <row r="1" spans="1:7" ht="25.15" customHeight="1" x14ac:dyDescent="0.3">
      <c r="A1" s="727" t="s">
        <v>32</v>
      </c>
      <c r="B1" s="727"/>
      <c r="C1" s="727"/>
      <c r="D1" s="727"/>
      <c r="E1" s="727"/>
      <c r="F1" s="727"/>
      <c r="G1" s="727"/>
    </row>
    <row r="2" spans="1:7" ht="25.15" customHeight="1" x14ac:dyDescent="0.3">
      <c r="A2" s="727" t="s">
        <v>174</v>
      </c>
      <c r="B2" s="727"/>
      <c r="C2" s="727"/>
      <c r="D2" s="727"/>
      <c r="E2" s="727"/>
      <c r="F2" s="727"/>
      <c r="G2" s="727"/>
    </row>
    <row r="3" spans="1:7" ht="25.15" customHeight="1" x14ac:dyDescent="0.3">
      <c r="A3" s="728" t="s">
        <v>28</v>
      </c>
      <c r="B3" s="728"/>
      <c r="C3" s="728"/>
      <c r="D3" s="728"/>
      <c r="E3" s="728"/>
      <c r="F3" s="728"/>
      <c r="G3" s="728"/>
    </row>
    <row r="4" spans="1:7" ht="25.15" customHeight="1" x14ac:dyDescent="0.3">
      <c r="A4" s="44"/>
      <c r="B4" s="45" t="s">
        <v>35</v>
      </c>
      <c r="C4" s="44"/>
      <c r="D4" s="44"/>
      <c r="E4" s="44"/>
      <c r="F4" s="44"/>
      <c r="G4" s="44"/>
    </row>
    <row r="5" spans="1:7" ht="25.15" customHeight="1" x14ac:dyDescent="0.3">
      <c r="A5" s="46" t="s">
        <v>0</v>
      </c>
      <c r="B5" s="46" t="s">
        <v>29</v>
      </c>
      <c r="C5" s="46" t="s">
        <v>30</v>
      </c>
      <c r="D5" s="729" t="s">
        <v>33</v>
      </c>
      <c r="E5" s="730"/>
      <c r="F5" s="46" t="s">
        <v>31</v>
      </c>
      <c r="G5" s="46" t="s">
        <v>5</v>
      </c>
    </row>
    <row r="6" spans="1:7" ht="25.15" customHeight="1" x14ac:dyDescent="0.3">
      <c r="A6" s="47">
        <v>1</v>
      </c>
      <c r="B6" s="41" t="s">
        <v>170</v>
      </c>
      <c r="C6" s="42" t="s">
        <v>160</v>
      </c>
      <c r="D6" s="48" t="s">
        <v>56</v>
      </c>
      <c r="E6" s="49" t="s">
        <v>57</v>
      </c>
      <c r="F6" s="49"/>
      <c r="G6" s="47"/>
    </row>
    <row r="7" spans="1:7" ht="25.15" customHeight="1" x14ac:dyDescent="0.3">
      <c r="A7" s="33">
        <f>A6+1</f>
        <v>2</v>
      </c>
      <c r="B7" s="31" t="s">
        <v>52</v>
      </c>
      <c r="C7" s="31" t="s">
        <v>55</v>
      </c>
      <c r="D7" s="50" t="s">
        <v>37</v>
      </c>
      <c r="E7" s="35" t="s">
        <v>64</v>
      </c>
      <c r="F7" s="35"/>
      <c r="G7" s="33"/>
    </row>
    <row r="8" spans="1:7" ht="25.15" customHeight="1" x14ac:dyDescent="0.3">
      <c r="A8" s="33">
        <f t="shared" ref="A8:A14" si="0">A7+1</f>
        <v>3</v>
      </c>
      <c r="B8" s="31" t="s">
        <v>48</v>
      </c>
      <c r="C8" s="31" t="s">
        <v>55</v>
      </c>
      <c r="D8" s="50" t="s">
        <v>37</v>
      </c>
      <c r="E8" s="35" t="s">
        <v>60</v>
      </c>
      <c r="F8" s="35"/>
      <c r="G8" s="31"/>
    </row>
    <row r="9" spans="1:7" ht="25.15" customHeight="1" x14ac:dyDescent="0.3">
      <c r="A9" s="33">
        <f t="shared" si="0"/>
        <v>4</v>
      </c>
      <c r="B9" s="31" t="s">
        <v>49</v>
      </c>
      <c r="C9" s="31" t="s">
        <v>55</v>
      </c>
      <c r="D9" s="50" t="s">
        <v>37</v>
      </c>
      <c r="E9" s="35" t="s">
        <v>61</v>
      </c>
      <c r="F9" s="35"/>
      <c r="G9" s="33"/>
    </row>
    <row r="10" spans="1:7" ht="25.15" customHeight="1" x14ac:dyDescent="0.3">
      <c r="A10" s="33">
        <f t="shared" si="0"/>
        <v>5</v>
      </c>
      <c r="B10" s="31" t="s">
        <v>46</v>
      </c>
      <c r="C10" s="31" t="s">
        <v>55</v>
      </c>
      <c r="D10" s="50" t="s">
        <v>37</v>
      </c>
      <c r="E10" s="35" t="s">
        <v>58</v>
      </c>
      <c r="F10" s="35"/>
      <c r="G10" s="31"/>
    </row>
    <row r="11" spans="1:7" ht="25.15" customHeight="1" x14ac:dyDescent="0.3">
      <c r="A11" s="33">
        <f t="shared" si="0"/>
        <v>6</v>
      </c>
      <c r="B11" s="31" t="s">
        <v>51</v>
      </c>
      <c r="C11" s="31" t="s">
        <v>55</v>
      </c>
      <c r="D11" s="50" t="s">
        <v>37</v>
      </c>
      <c r="E11" s="35" t="s">
        <v>63</v>
      </c>
      <c r="F11" s="35"/>
      <c r="G11" s="31"/>
    </row>
    <row r="12" spans="1:7" ht="25.15" customHeight="1" x14ac:dyDescent="0.3">
      <c r="A12" s="33">
        <f t="shared" si="0"/>
        <v>7</v>
      </c>
      <c r="B12" s="31" t="s">
        <v>47</v>
      </c>
      <c r="C12" s="31" t="s">
        <v>55</v>
      </c>
      <c r="D12" s="50" t="s">
        <v>37</v>
      </c>
      <c r="E12" s="35" t="s">
        <v>59</v>
      </c>
      <c r="F12" s="35"/>
      <c r="G12" s="33"/>
    </row>
    <row r="13" spans="1:7" ht="25.15" customHeight="1" x14ac:dyDescent="0.3">
      <c r="A13" s="33">
        <f t="shared" si="0"/>
        <v>8</v>
      </c>
      <c r="B13" s="31" t="s">
        <v>53</v>
      </c>
      <c r="C13" s="31" t="s">
        <v>55</v>
      </c>
      <c r="D13" s="50" t="s">
        <v>37</v>
      </c>
      <c r="E13" s="35" t="s">
        <v>65</v>
      </c>
      <c r="F13" s="35"/>
      <c r="G13" s="31"/>
    </row>
    <row r="14" spans="1:7" ht="25.15" customHeight="1" x14ac:dyDescent="0.3">
      <c r="A14" s="33">
        <f t="shared" si="0"/>
        <v>9</v>
      </c>
      <c r="B14" s="31" t="s">
        <v>50</v>
      </c>
      <c r="C14" s="31" t="s">
        <v>55</v>
      </c>
      <c r="D14" s="50" t="s">
        <v>37</v>
      </c>
      <c r="E14" s="35" t="s">
        <v>62</v>
      </c>
      <c r="F14" s="35"/>
      <c r="G14" s="31"/>
    </row>
    <row r="15" spans="1:7" ht="25.15" customHeight="1" x14ac:dyDescent="0.3">
      <c r="A15" s="33"/>
      <c r="B15" s="31"/>
      <c r="C15" s="31"/>
      <c r="D15" s="50"/>
      <c r="E15" s="51"/>
      <c r="F15" s="51"/>
      <c r="G15" s="31"/>
    </row>
    <row r="16" spans="1:7" ht="25.15" customHeight="1" x14ac:dyDescent="0.3">
      <c r="A16" s="33"/>
      <c r="B16" s="31"/>
      <c r="C16" s="31"/>
      <c r="D16" s="50"/>
      <c r="E16" s="35"/>
      <c r="F16" s="35"/>
      <c r="G16" s="31"/>
    </row>
    <row r="17" spans="1:7" ht="25.15" customHeight="1" x14ac:dyDescent="0.3">
      <c r="A17" s="33"/>
      <c r="B17" s="31"/>
      <c r="C17" s="31"/>
      <c r="D17" s="50"/>
      <c r="E17" s="35"/>
      <c r="F17" s="35"/>
      <c r="G17" s="31"/>
    </row>
    <row r="18" spans="1:7" ht="25.15" customHeight="1" x14ac:dyDescent="0.3">
      <c r="A18" s="33"/>
      <c r="B18" s="31"/>
      <c r="C18" s="31"/>
      <c r="D18" s="50"/>
      <c r="E18" s="35"/>
      <c r="F18" s="35"/>
      <c r="G18" s="31"/>
    </row>
    <row r="19" spans="1:7" ht="25.15" customHeight="1" x14ac:dyDescent="0.3">
      <c r="A19" s="33"/>
      <c r="B19" s="31"/>
      <c r="C19" s="31"/>
      <c r="D19" s="50"/>
      <c r="E19" s="35"/>
      <c r="F19" s="35"/>
      <c r="G19" s="31"/>
    </row>
    <row r="20" spans="1:7" ht="25.15" customHeight="1" x14ac:dyDescent="0.3">
      <c r="A20" s="33"/>
      <c r="B20" s="31"/>
      <c r="C20" s="31"/>
      <c r="D20" s="50"/>
      <c r="E20" s="35"/>
      <c r="F20" s="35"/>
      <c r="G20" s="31"/>
    </row>
    <row r="21" spans="1:7" ht="25.15" customHeight="1" x14ac:dyDescent="0.3">
      <c r="A21" s="33"/>
      <c r="B21" s="31"/>
      <c r="C21" s="31"/>
      <c r="D21" s="50"/>
      <c r="E21" s="51"/>
      <c r="F21" s="51"/>
      <c r="G21" s="31"/>
    </row>
    <row r="22" spans="1:7" ht="25.15" customHeight="1" x14ac:dyDescent="0.3">
      <c r="A22" s="52"/>
      <c r="B22" s="53"/>
      <c r="C22" s="53"/>
      <c r="D22" s="54"/>
      <c r="E22" s="55"/>
      <c r="F22" s="55"/>
      <c r="G22" s="53"/>
    </row>
    <row r="23" spans="1:7" ht="25.15" customHeight="1" x14ac:dyDescent="0.3">
      <c r="A23" s="59"/>
      <c r="B23" s="60"/>
      <c r="C23" s="60"/>
      <c r="D23" s="60"/>
      <c r="E23" s="60"/>
      <c r="F23" s="60"/>
      <c r="G23" s="60"/>
    </row>
    <row r="24" spans="1:7" ht="25.15" customHeight="1" x14ac:dyDescent="0.3">
      <c r="A24" s="59"/>
      <c r="B24" s="60"/>
      <c r="C24" s="60"/>
      <c r="D24" s="60"/>
      <c r="E24" s="60"/>
      <c r="F24" s="60"/>
      <c r="G24" s="60"/>
    </row>
    <row r="25" spans="1:7" ht="25.15" customHeight="1" x14ac:dyDescent="0.3">
      <c r="A25" s="59"/>
      <c r="B25" s="60"/>
      <c r="C25" s="60"/>
      <c r="D25" s="60"/>
      <c r="E25" s="60"/>
      <c r="F25" s="60"/>
      <c r="G25" s="60"/>
    </row>
    <row r="26" spans="1:7" ht="25.15" customHeight="1" x14ac:dyDescent="0.3">
      <c r="A26" s="59"/>
      <c r="B26" s="60"/>
      <c r="C26" s="60"/>
      <c r="D26" s="60"/>
      <c r="E26" s="60"/>
      <c r="F26" s="60"/>
      <c r="G26" s="60"/>
    </row>
    <row r="27" spans="1:7" ht="25.15" customHeight="1" x14ac:dyDescent="0.3">
      <c r="A27" s="59"/>
      <c r="B27" s="60"/>
      <c r="C27" s="60"/>
      <c r="D27" s="60"/>
      <c r="E27" s="60"/>
      <c r="F27" s="60"/>
      <c r="G27" s="60"/>
    </row>
    <row r="28" spans="1:7" ht="25.15" customHeight="1" x14ac:dyDescent="0.3">
      <c r="A28" s="59"/>
      <c r="B28" s="60"/>
      <c r="C28" s="60"/>
      <c r="D28" s="60"/>
      <c r="E28" s="60"/>
      <c r="F28" s="60"/>
      <c r="G28" s="60"/>
    </row>
    <row r="29" spans="1:7" ht="25.15" customHeight="1" x14ac:dyDescent="0.3">
      <c r="A29" s="59"/>
      <c r="B29" s="60"/>
      <c r="C29" s="60"/>
      <c r="D29" s="60"/>
      <c r="E29" s="60"/>
      <c r="F29" s="60"/>
      <c r="G29" s="60"/>
    </row>
    <row r="30" spans="1:7" ht="25.15" customHeight="1" x14ac:dyDescent="0.3">
      <c r="A30" s="727" t="s">
        <v>32</v>
      </c>
      <c r="B30" s="727"/>
      <c r="C30" s="727"/>
      <c r="D30" s="727"/>
      <c r="E30" s="727"/>
      <c r="F30" s="727"/>
      <c r="G30" s="727"/>
    </row>
    <row r="31" spans="1:7" ht="25.15" customHeight="1" x14ac:dyDescent="0.3">
      <c r="A31" s="727" t="s">
        <v>174</v>
      </c>
      <c r="B31" s="727"/>
      <c r="C31" s="727"/>
      <c r="D31" s="727"/>
      <c r="E31" s="727"/>
      <c r="F31" s="727"/>
      <c r="G31" s="727"/>
    </row>
    <row r="32" spans="1:7" ht="25.15" customHeight="1" x14ac:dyDescent="0.3">
      <c r="A32" s="728" t="s">
        <v>28</v>
      </c>
      <c r="B32" s="728"/>
      <c r="C32" s="728"/>
      <c r="D32" s="728"/>
      <c r="E32" s="728"/>
      <c r="F32" s="728"/>
      <c r="G32" s="728"/>
    </row>
    <row r="33" spans="1:7" ht="25.15" customHeight="1" x14ac:dyDescent="0.3">
      <c r="A33" s="44"/>
      <c r="B33" s="45" t="s">
        <v>42</v>
      </c>
      <c r="C33" s="44"/>
      <c r="D33" s="44"/>
      <c r="E33" s="44"/>
      <c r="F33" s="44"/>
      <c r="G33" s="44"/>
    </row>
    <row r="34" spans="1:7" ht="25.15" customHeight="1" x14ac:dyDescent="0.3">
      <c r="A34" s="46" t="s">
        <v>0</v>
      </c>
      <c r="B34" s="46" t="s">
        <v>29</v>
      </c>
      <c r="C34" s="46" t="s">
        <v>30</v>
      </c>
      <c r="D34" s="729" t="s">
        <v>33</v>
      </c>
      <c r="E34" s="730"/>
      <c r="F34" s="46" t="s">
        <v>31</v>
      </c>
      <c r="G34" s="46" t="s">
        <v>5</v>
      </c>
    </row>
    <row r="35" spans="1:7" ht="25.15" customHeight="1" x14ac:dyDescent="0.3">
      <c r="A35" s="47">
        <v>1</v>
      </c>
      <c r="B35" s="31" t="s">
        <v>159</v>
      </c>
      <c r="C35" s="42" t="s">
        <v>160</v>
      </c>
      <c r="D35" s="56" t="s">
        <v>56</v>
      </c>
      <c r="E35" s="35" t="s">
        <v>151</v>
      </c>
      <c r="F35" s="35"/>
      <c r="G35" s="31"/>
    </row>
    <row r="36" spans="1:7" ht="25.15" customHeight="1" x14ac:dyDescent="0.3">
      <c r="A36" s="33">
        <f>A35+1</f>
        <v>2</v>
      </c>
      <c r="B36" s="31" t="s">
        <v>161</v>
      </c>
      <c r="C36" s="32" t="s">
        <v>55</v>
      </c>
      <c r="D36" s="57" t="s">
        <v>37</v>
      </c>
      <c r="E36" s="35" t="s">
        <v>75</v>
      </c>
      <c r="F36" s="35"/>
      <c r="G36" s="31"/>
    </row>
    <row r="37" spans="1:7" ht="25.15" customHeight="1" x14ac:dyDescent="0.3">
      <c r="A37" s="33">
        <f t="shared" ref="A37:A46" si="1">A36+1</f>
        <v>3</v>
      </c>
      <c r="B37" s="31" t="s">
        <v>66</v>
      </c>
      <c r="C37" s="32" t="s">
        <v>55</v>
      </c>
      <c r="D37" s="57" t="s">
        <v>37</v>
      </c>
      <c r="E37" s="35" t="s">
        <v>76</v>
      </c>
      <c r="F37" s="35"/>
      <c r="G37" s="31"/>
    </row>
    <row r="38" spans="1:7" ht="25.15" customHeight="1" x14ac:dyDescent="0.3">
      <c r="A38" s="33">
        <f t="shared" si="1"/>
        <v>4</v>
      </c>
      <c r="B38" s="31" t="s">
        <v>162</v>
      </c>
      <c r="C38" s="32" t="s">
        <v>55</v>
      </c>
      <c r="D38" s="57" t="s">
        <v>37</v>
      </c>
      <c r="E38" s="35" t="s">
        <v>77</v>
      </c>
      <c r="F38" s="35"/>
      <c r="G38" s="31"/>
    </row>
    <row r="39" spans="1:7" ht="25.15" customHeight="1" x14ac:dyDescent="0.3">
      <c r="A39" s="33">
        <f t="shared" si="1"/>
        <v>5</v>
      </c>
      <c r="B39" s="31" t="s">
        <v>67</v>
      </c>
      <c r="C39" s="32" t="s">
        <v>55</v>
      </c>
      <c r="D39" s="57" t="s">
        <v>37</v>
      </c>
      <c r="E39" s="35" t="s">
        <v>78</v>
      </c>
      <c r="F39" s="35"/>
      <c r="G39" s="31"/>
    </row>
    <row r="40" spans="1:7" ht="25.15" customHeight="1" x14ac:dyDescent="0.3">
      <c r="A40" s="33">
        <f t="shared" si="1"/>
        <v>6</v>
      </c>
      <c r="B40" s="31" t="s">
        <v>68</v>
      </c>
      <c r="C40" s="32" t="s">
        <v>55</v>
      </c>
      <c r="D40" s="57" t="s">
        <v>37</v>
      </c>
      <c r="E40" s="35" t="s">
        <v>79</v>
      </c>
      <c r="F40" s="35"/>
      <c r="G40" s="31"/>
    </row>
    <row r="41" spans="1:7" ht="25.15" customHeight="1" x14ac:dyDescent="0.3">
      <c r="A41" s="33">
        <f t="shared" si="1"/>
        <v>7</v>
      </c>
      <c r="B41" s="31" t="s">
        <v>69</v>
      </c>
      <c r="C41" s="32" t="s">
        <v>55</v>
      </c>
      <c r="D41" s="57" t="s">
        <v>37</v>
      </c>
      <c r="E41" s="35" t="s">
        <v>80</v>
      </c>
      <c r="F41" s="35"/>
      <c r="G41" s="31"/>
    </row>
    <row r="42" spans="1:7" ht="25.15" customHeight="1" x14ac:dyDescent="0.3">
      <c r="A42" s="33">
        <f t="shared" si="1"/>
        <v>8</v>
      </c>
      <c r="B42" s="31" t="s">
        <v>70</v>
      </c>
      <c r="C42" s="32" t="s">
        <v>55</v>
      </c>
      <c r="D42" s="57" t="s">
        <v>37</v>
      </c>
      <c r="E42" s="35" t="s">
        <v>81</v>
      </c>
      <c r="F42" s="35"/>
      <c r="G42" s="31"/>
    </row>
    <row r="43" spans="1:7" ht="25.15" customHeight="1" x14ac:dyDescent="0.3">
      <c r="A43" s="33">
        <f t="shared" si="1"/>
        <v>9</v>
      </c>
      <c r="B43" s="34" t="s">
        <v>71</v>
      </c>
      <c r="C43" s="32" t="s">
        <v>55</v>
      </c>
      <c r="D43" s="57" t="s">
        <v>37</v>
      </c>
      <c r="E43" s="35" t="s">
        <v>82</v>
      </c>
      <c r="F43" s="35"/>
      <c r="G43" s="31"/>
    </row>
    <row r="44" spans="1:7" ht="25.15" customHeight="1" x14ac:dyDescent="0.3">
      <c r="A44" s="33">
        <f t="shared" si="1"/>
        <v>10</v>
      </c>
      <c r="B44" s="31" t="s">
        <v>72</v>
      </c>
      <c r="C44" s="32" t="s">
        <v>55</v>
      </c>
      <c r="D44" s="57" t="s">
        <v>37</v>
      </c>
      <c r="E44" s="35" t="s">
        <v>83</v>
      </c>
      <c r="F44" s="35"/>
      <c r="G44" s="31"/>
    </row>
    <row r="45" spans="1:7" ht="25.15" customHeight="1" x14ac:dyDescent="0.3">
      <c r="A45" s="33">
        <f t="shared" si="1"/>
        <v>11</v>
      </c>
      <c r="B45" s="31" t="s">
        <v>73</v>
      </c>
      <c r="C45" s="32" t="s">
        <v>55</v>
      </c>
      <c r="D45" s="57" t="s">
        <v>37</v>
      </c>
      <c r="E45" s="35" t="s">
        <v>84</v>
      </c>
      <c r="F45" s="35"/>
      <c r="G45" s="31"/>
    </row>
    <row r="46" spans="1:7" ht="25.15" customHeight="1" x14ac:dyDescent="0.3">
      <c r="A46" s="33">
        <f t="shared" si="1"/>
        <v>12</v>
      </c>
      <c r="B46" s="31" t="s">
        <v>74</v>
      </c>
      <c r="C46" s="32" t="s">
        <v>55</v>
      </c>
      <c r="D46" s="57" t="s">
        <v>37</v>
      </c>
      <c r="E46" s="35" t="s">
        <v>85</v>
      </c>
      <c r="F46" s="35"/>
      <c r="G46" s="31"/>
    </row>
    <row r="47" spans="1:7" ht="25.15" customHeight="1" x14ac:dyDescent="0.3">
      <c r="A47" s="31"/>
      <c r="B47" s="31"/>
      <c r="C47" s="31"/>
      <c r="D47" s="50"/>
      <c r="E47" s="51"/>
      <c r="F47" s="51"/>
      <c r="G47" s="31"/>
    </row>
    <row r="48" spans="1:7" ht="25.15" customHeight="1" x14ac:dyDescent="0.3">
      <c r="A48" s="31"/>
      <c r="B48" s="31"/>
      <c r="C48" s="31"/>
      <c r="D48" s="50"/>
      <c r="E48" s="51"/>
      <c r="F48" s="51"/>
      <c r="G48" s="31"/>
    </row>
    <row r="49" spans="1:7" ht="25.15" customHeight="1" x14ac:dyDescent="0.3">
      <c r="A49" s="31"/>
      <c r="B49" s="31"/>
      <c r="C49" s="31"/>
      <c r="D49" s="50"/>
      <c r="E49" s="51"/>
      <c r="F49" s="51"/>
      <c r="G49" s="31"/>
    </row>
    <row r="50" spans="1:7" ht="25.15" customHeight="1" x14ac:dyDescent="0.3">
      <c r="A50" s="31"/>
      <c r="B50" s="31"/>
      <c r="C50" s="31"/>
      <c r="D50" s="50"/>
      <c r="E50" s="51"/>
      <c r="F50" s="51"/>
      <c r="G50" s="31"/>
    </row>
    <row r="51" spans="1:7" ht="25.15" customHeight="1" x14ac:dyDescent="0.3">
      <c r="A51" s="31"/>
      <c r="B51" s="31"/>
      <c r="C51" s="31"/>
      <c r="D51" s="50"/>
      <c r="E51" s="51"/>
      <c r="F51" s="51"/>
      <c r="G51" s="31"/>
    </row>
    <row r="52" spans="1:7" ht="25.15" customHeight="1" x14ac:dyDescent="0.3">
      <c r="A52" s="31"/>
      <c r="B52" s="31"/>
      <c r="C52" s="31"/>
      <c r="D52" s="50"/>
      <c r="E52" s="51"/>
      <c r="F52" s="51"/>
      <c r="G52" s="31"/>
    </row>
    <row r="53" spans="1:7" ht="25.15" customHeight="1" x14ac:dyDescent="0.3">
      <c r="A53" s="53"/>
      <c r="B53" s="53"/>
      <c r="C53" s="53"/>
      <c r="D53" s="54"/>
      <c r="E53" s="55"/>
      <c r="F53" s="55"/>
      <c r="G53" s="53"/>
    </row>
    <row r="54" spans="1:7" ht="25.15" customHeight="1" x14ac:dyDescent="0.3">
      <c r="A54" s="60"/>
      <c r="B54" s="60"/>
      <c r="C54" s="60"/>
      <c r="D54" s="60"/>
      <c r="E54" s="60"/>
      <c r="F54" s="60"/>
      <c r="G54" s="60"/>
    </row>
    <row r="55" spans="1:7" ht="25.15" customHeight="1" x14ac:dyDescent="0.3">
      <c r="A55" s="60"/>
      <c r="B55" s="60"/>
      <c r="C55" s="60"/>
      <c r="D55" s="60"/>
      <c r="E55" s="60"/>
      <c r="F55" s="60"/>
      <c r="G55" s="60"/>
    </row>
    <row r="56" spans="1:7" ht="25.15" customHeight="1" x14ac:dyDescent="0.3">
      <c r="A56" s="60"/>
      <c r="B56" s="60"/>
      <c r="C56" s="60"/>
      <c r="D56" s="60"/>
      <c r="E56" s="60"/>
      <c r="F56" s="60"/>
      <c r="G56" s="60"/>
    </row>
    <row r="57" spans="1:7" ht="25.15" customHeight="1" x14ac:dyDescent="0.3">
      <c r="A57" s="60"/>
      <c r="B57" s="60"/>
      <c r="C57" s="60"/>
      <c r="D57" s="60"/>
      <c r="E57" s="60"/>
      <c r="F57" s="60"/>
      <c r="G57" s="60"/>
    </row>
    <row r="58" spans="1:7" ht="25.15" customHeight="1" x14ac:dyDescent="0.3">
      <c r="A58" s="60"/>
      <c r="B58" s="60"/>
      <c r="C58" s="60"/>
      <c r="D58" s="60"/>
      <c r="E58" s="60"/>
      <c r="F58" s="60"/>
      <c r="G58" s="60"/>
    </row>
    <row r="59" spans="1:7" ht="25.15" customHeight="1" x14ac:dyDescent="0.3">
      <c r="A59" s="727" t="s">
        <v>32</v>
      </c>
      <c r="B59" s="727"/>
      <c r="C59" s="727"/>
      <c r="D59" s="727"/>
      <c r="E59" s="727"/>
      <c r="F59" s="727"/>
      <c r="G59" s="727"/>
    </row>
    <row r="60" spans="1:7" ht="25.15" customHeight="1" x14ac:dyDescent="0.3">
      <c r="A60" s="727" t="s">
        <v>174</v>
      </c>
      <c r="B60" s="727"/>
      <c r="C60" s="727"/>
      <c r="D60" s="727"/>
      <c r="E60" s="727"/>
      <c r="F60" s="727"/>
      <c r="G60" s="727"/>
    </row>
    <row r="61" spans="1:7" ht="25.15" customHeight="1" x14ac:dyDescent="0.3">
      <c r="A61" s="728" t="s">
        <v>28</v>
      </c>
      <c r="B61" s="728"/>
      <c r="C61" s="728"/>
      <c r="D61" s="728"/>
      <c r="E61" s="728"/>
      <c r="F61" s="728"/>
      <c r="G61" s="728"/>
    </row>
    <row r="62" spans="1:7" ht="25.15" customHeight="1" x14ac:dyDescent="0.3">
      <c r="A62" s="44"/>
      <c r="B62" s="45" t="s">
        <v>41</v>
      </c>
      <c r="C62" s="44"/>
      <c r="D62" s="44"/>
      <c r="E62" s="44"/>
      <c r="F62" s="44"/>
      <c r="G62" s="44"/>
    </row>
    <row r="63" spans="1:7" ht="25.15" customHeight="1" x14ac:dyDescent="0.3">
      <c r="A63" s="46" t="s">
        <v>0</v>
      </c>
      <c r="B63" s="46" t="s">
        <v>29</v>
      </c>
      <c r="C63" s="46" t="s">
        <v>30</v>
      </c>
      <c r="D63" s="729" t="s">
        <v>33</v>
      </c>
      <c r="E63" s="730"/>
      <c r="F63" s="46" t="s">
        <v>31</v>
      </c>
      <c r="G63" s="46" t="s">
        <v>5</v>
      </c>
    </row>
    <row r="64" spans="1:7" ht="25.15" customHeight="1" x14ac:dyDescent="0.3">
      <c r="A64" s="47">
        <v>1</v>
      </c>
      <c r="B64" s="31" t="s">
        <v>86</v>
      </c>
      <c r="C64" s="41" t="s">
        <v>54</v>
      </c>
      <c r="D64" s="56" t="s">
        <v>56</v>
      </c>
      <c r="E64" s="35" t="s">
        <v>152</v>
      </c>
      <c r="F64" s="35"/>
      <c r="G64" s="31"/>
    </row>
    <row r="65" spans="1:7" ht="25.15" customHeight="1" x14ac:dyDescent="0.3">
      <c r="A65" s="33">
        <f>A64+1</f>
        <v>2</v>
      </c>
      <c r="B65" s="31" t="s">
        <v>163</v>
      </c>
      <c r="C65" s="32" t="s">
        <v>55</v>
      </c>
      <c r="D65" s="57" t="s">
        <v>37</v>
      </c>
      <c r="E65" s="35" t="s">
        <v>95</v>
      </c>
      <c r="F65" s="35"/>
      <c r="G65" s="31"/>
    </row>
    <row r="66" spans="1:7" ht="25.15" customHeight="1" x14ac:dyDescent="0.3">
      <c r="A66" s="33">
        <f t="shared" ref="A66:A77" si="2">A65+1</f>
        <v>3</v>
      </c>
      <c r="B66" s="31" t="s">
        <v>164</v>
      </c>
      <c r="C66" s="32" t="s">
        <v>55</v>
      </c>
      <c r="D66" s="57" t="s">
        <v>37</v>
      </c>
      <c r="E66" s="35" t="s">
        <v>96</v>
      </c>
      <c r="F66" s="35"/>
      <c r="G66" s="31"/>
    </row>
    <row r="67" spans="1:7" ht="25.15" customHeight="1" x14ac:dyDescent="0.3">
      <c r="A67" s="33">
        <f t="shared" si="2"/>
        <v>4</v>
      </c>
      <c r="B67" s="31" t="s">
        <v>165</v>
      </c>
      <c r="C67" s="32" t="s">
        <v>55</v>
      </c>
      <c r="D67" s="57" t="s">
        <v>37</v>
      </c>
      <c r="E67" s="35" t="s">
        <v>97</v>
      </c>
      <c r="F67" s="35"/>
      <c r="G67" s="31"/>
    </row>
    <row r="68" spans="1:7" ht="25.15" customHeight="1" x14ac:dyDescent="0.3">
      <c r="A68" s="33">
        <f>A67+1</f>
        <v>5</v>
      </c>
      <c r="B68" s="31" t="s">
        <v>166</v>
      </c>
      <c r="C68" s="32" t="s">
        <v>55</v>
      </c>
      <c r="D68" s="57" t="s">
        <v>37</v>
      </c>
      <c r="E68" s="35" t="s">
        <v>98</v>
      </c>
      <c r="F68" s="35"/>
      <c r="G68" s="31"/>
    </row>
    <row r="69" spans="1:7" ht="25.15" customHeight="1" x14ac:dyDescent="0.3">
      <c r="A69" s="33">
        <f>A68+1</f>
        <v>6</v>
      </c>
      <c r="B69" s="31" t="s">
        <v>87</v>
      </c>
      <c r="C69" s="32" t="s">
        <v>55</v>
      </c>
      <c r="D69" s="57" t="s">
        <v>37</v>
      </c>
      <c r="E69" s="35" t="s">
        <v>99</v>
      </c>
      <c r="F69" s="35"/>
      <c r="G69" s="31"/>
    </row>
    <row r="70" spans="1:7" ht="25.15" customHeight="1" x14ac:dyDescent="0.3">
      <c r="A70" s="33">
        <f>A69+1</f>
        <v>7</v>
      </c>
      <c r="B70" s="31" t="s">
        <v>88</v>
      </c>
      <c r="C70" s="32" t="s">
        <v>55</v>
      </c>
      <c r="D70" s="57" t="s">
        <v>37</v>
      </c>
      <c r="E70" s="35" t="s">
        <v>100</v>
      </c>
      <c r="F70" s="35"/>
      <c r="G70" s="31"/>
    </row>
    <row r="71" spans="1:7" ht="25.15" customHeight="1" x14ac:dyDescent="0.3">
      <c r="A71" s="33">
        <f t="shared" si="2"/>
        <v>8</v>
      </c>
      <c r="B71" s="31" t="s">
        <v>89</v>
      </c>
      <c r="C71" s="32" t="s">
        <v>55</v>
      </c>
      <c r="D71" s="57" t="s">
        <v>37</v>
      </c>
      <c r="E71" s="35" t="s">
        <v>101</v>
      </c>
      <c r="F71" s="35"/>
      <c r="G71" s="31"/>
    </row>
    <row r="72" spans="1:7" ht="25.15" customHeight="1" x14ac:dyDescent="0.3">
      <c r="A72" s="33">
        <f>A71+1</f>
        <v>9</v>
      </c>
      <c r="B72" s="31" t="s">
        <v>90</v>
      </c>
      <c r="C72" s="32" t="s">
        <v>55</v>
      </c>
      <c r="D72" s="57" t="s">
        <v>37</v>
      </c>
      <c r="E72" s="35" t="s">
        <v>167</v>
      </c>
      <c r="F72" s="35"/>
      <c r="G72" s="31"/>
    </row>
    <row r="73" spans="1:7" ht="25.15" customHeight="1" x14ac:dyDescent="0.3">
      <c r="A73" s="33">
        <f t="shared" si="2"/>
        <v>10</v>
      </c>
      <c r="B73" s="31" t="s">
        <v>91</v>
      </c>
      <c r="C73" s="32" t="s">
        <v>55</v>
      </c>
      <c r="D73" s="57" t="s">
        <v>37</v>
      </c>
      <c r="E73" s="35" t="s">
        <v>103</v>
      </c>
      <c r="F73" s="35"/>
      <c r="G73" s="31"/>
    </row>
    <row r="74" spans="1:7" ht="25.15" customHeight="1" x14ac:dyDescent="0.3">
      <c r="A74" s="33">
        <f t="shared" si="2"/>
        <v>11</v>
      </c>
      <c r="B74" s="31" t="s">
        <v>92</v>
      </c>
      <c r="C74" s="32" t="s">
        <v>55</v>
      </c>
      <c r="D74" s="57" t="s">
        <v>37</v>
      </c>
      <c r="E74" s="35" t="s">
        <v>104</v>
      </c>
      <c r="F74" s="35"/>
      <c r="G74" s="31"/>
    </row>
    <row r="75" spans="1:7" ht="25.15" customHeight="1" x14ac:dyDescent="0.3">
      <c r="A75" s="33">
        <f t="shared" si="2"/>
        <v>12</v>
      </c>
      <c r="B75" s="31" t="s">
        <v>93</v>
      </c>
      <c r="C75" s="32" t="s">
        <v>55</v>
      </c>
      <c r="D75" s="57" t="s">
        <v>37</v>
      </c>
      <c r="E75" s="35" t="s">
        <v>102</v>
      </c>
      <c r="F75" s="35"/>
      <c r="G75" s="31"/>
    </row>
    <row r="76" spans="1:7" ht="25.15" customHeight="1" x14ac:dyDescent="0.3">
      <c r="A76" s="33">
        <f t="shared" si="2"/>
        <v>13</v>
      </c>
      <c r="B76" s="40" t="s">
        <v>150</v>
      </c>
      <c r="C76" s="32" t="s">
        <v>55</v>
      </c>
      <c r="D76" s="57" t="s">
        <v>37</v>
      </c>
      <c r="E76" s="35" t="s">
        <v>105</v>
      </c>
      <c r="F76" s="35"/>
      <c r="G76" s="31"/>
    </row>
    <row r="77" spans="1:7" ht="25.15" customHeight="1" x14ac:dyDescent="0.3">
      <c r="A77" s="33">
        <f t="shared" si="2"/>
        <v>14</v>
      </c>
      <c r="B77" s="31" t="s">
        <v>94</v>
      </c>
      <c r="C77" s="32" t="s">
        <v>55</v>
      </c>
      <c r="D77" s="57" t="s">
        <v>37</v>
      </c>
      <c r="E77" s="35" t="s">
        <v>106</v>
      </c>
      <c r="F77" s="35"/>
      <c r="G77" s="31"/>
    </row>
    <row r="78" spans="1:7" ht="25.15" customHeight="1" x14ac:dyDescent="0.3">
      <c r="A78" s="31"/>
      <c r="B78" s="31"/>
      <c r="C78" s="33"/>
      <c r="D78" s="50"/>
      <c r="E78" s="36"/>
      <c r="F78" s="36"/>
      <c r="G78" s="31"/>
    </row>
    <row r="79" spans="1:7" ht="25.15" customHeight="1" x14ac:dyDescent="0.3">
      <c r="A79" s="31"/>
      <c r="B79" s="31"/>
      <c r="C79" s="33"/>
      <c r="D79" s="50"/>
      <c r="E79" s="36"/>
      <c r="F79" s="36"/>
      <c r="G79" s="31"/>
    </row>
    <row r="80" spans="1:7" ht="25.15" customHeight="1" x14ac:dyDescent="0.3">
      <c r="A80" s="31"/>
      <c r="B80" s="31"/>
      <c r="C80" s="33"/>
      <c r="D80" s="50"/>
      <c r="E80" s="36"/>
      <c r="F80" s="36"/>
      <c r="G80" s="31"/>
    </row>
    <row r="81" spans="1:7" ht="25.15" customHeight="1" x14ac:dyDescent="0.3">
      <c r="A81" s="31"/>
      <c r="B81" s="31"/>
      <c r="C81" s="31"/>
      <c r="D81" s="50"/>
      <c r="E81" s="51"/>
      <c r="F81" s="51"/>
      <c r="G81" s="31"/>
    </row>
    <row r="82" spans="1:7" ht="25.15" customHeight="1" x14ac:dyDescent="0.3">
      <c r="A82" s="31"/>
      <c r="B82" s="31"/>
      <c r="C82" s="31"/>
      <c r="D82" s="50"/>
      <c r="E82" s="51"/>
      <c r="F82" s="51"/>
      <c r="G82" s="31"/>
    </row>
    <row r="83" spans="1:7" ht="25.15" customHeight="1" x14ac:dyDescent="0.3">
      <c r="A83" s="53"/>
      <c r="B83" s="53"/>
      <c r="C83" s="53"/>
      <c r="D83" s="54"/>
      <c r="E83" s="55"/>
      <c r="F83" s="55"/>
      <c r="G83" s="53"/>
    </row>
    <row r="84" spans="1:7" ht="25.15" customHeight="1" x14ac:dyDescent="0.3">
      <c r="A84" s="60"/>
      <c r="B84" s="60"/>
      <c r="C84" s="60"/>
      <c r="D84" s="60"/>
      <c r="E84" s="60"/>
      <c r="F84" s="60"/>
      <c r="G84" s="60"/>
    </row>
    <row r="85" spans="1:7" ht="25.15" customHeight="1" x14ac:dyDescent="0.3">
      <c r="A85" s="60"/>
      <c r="B85" s="60"/>
      <c r="C85" s="60"/>
      <c r="D85" s="60"/>
      <c r="E85" s="60"/>
      <c r="F85" s="60"/>
      <c r="G85" s="60"/>
    </row>
    <row r="86" spans="1:7" ht="25.15" customHeight="1" x14ac:dyDescent="0.3">
      <c r="A86" s="60"/>
      <c r="B86" s="60"/>
      <c r="C86" s="60"/>
      <c r="D86" s="60"/>
      <c r="E86" s="60"/>
      <c r="F86" s="60"/>
      <c r="G86" s="60"/>
    </row>
    <row r="87" spans="1:7" ht="25.15" customHeight="1" x14ac:dyDescent="0.3">
      <c r="A87" s="60"/>
      <c r="B87" s="60"/>
      <c r="C87" s="60"/>
      <c r="D87" s="60"/>
      <c r="E87" s="60"/>
      <c r="F87" s="60"/>
      <c r="G87" s="60"/>
    </row>
    <row r="88" spans="1:7" ht="25.15" customHeight="1" x14ac:dyDescent="0.3">
      <c r="A88" s="727" t="s">
        <v>32</v>
      </c>
      <c r="B88" s="727"/>
      <c r="C88" s="727"/>
      <c r="D88" s="727"/>
      <c r="E88" s="727"/>
      <c r="F88" s="727"/>
      <c r="G88" s="727"/>
    </row>
    <row r="89" spans="1:7" ht="25.15" customHeight="1" x14ac:dyDescent="0.3">
      <c r="A89" s="727" t="s">
        <v>174</v>
      </c>
      <c r="B89" s="727"/>
      <c r="C89" s="727"/>
      <c r="D89" s="727"/>
      <c r="E89" s="727"/>
      <c r="F89" s="727"/>
      <c r="G89" s="727"/>
    </row>
    <row r="90" spans="1:7" ht="25.15" customHeight="1" x14ac:dyDescent="0.3">
      <c r="A90" s="728" t="s">
        <v>28</v>
      </c>
      <c r="B90" s="728"/>
      <c r="C90" s="728"/>
      <c r="D90" s="728"/>
      <c r="E90" s="728"/>
      <c r="F90" s="728"/>
      <c r="G90" s="728"/>
    </row>
    <row r="91" spans="1:7" ht="25.15" customHeight="1" x14ac:dyDescent="0.3">
      <c r="A91" s="44"/>
      <c r="B91" s="45" t="s">
        <v>40</v>
      </c>
      <c r="C91" s="44"/>
      <c r="D91" s="44"/>
      <c r="E91" s="44"/>
      <c r="F91" s="44"/>
      <c r="G91" s="44"/>
    </row>
    <row r="92" spans="1:7" ht="25.15" customHeight="1" x14ac:dyDescent="0.3">
      <c r="A92" s="46" t="s">
        <v>0</v>
      </c>
      <c r="B92" s="46" t="s">
        <v>29</v>
      </c>
      <c r="C92" s="46" t="s">
        <v>30</v>
      </c>
      <c r="D92" s="729" t="s">
        <v>33</v>
      </c>
      <c r="E92" s="730"/>
      <c r="F92" s="46" t="s">
        <v>31</v>
      </c>
      <c r="G92" s="46" t="s">
        <v>5</v>
      </c>
    </row>
    <row r="93" spans="1:7" ht="25.15" customHeight="1" x14ac:dyDescent="0.3">
      <c r="A93" s="47">
        <v>1</v>
      </c>
      <c r="B93" s="31" t="s">
        <v>107</v>
      </c>
      <c r="C93" s="41" t="s">
        <v>54</v>
      </c>
      <c r="D93" s="56" t="s">
        <v>56</v>
      </c>
      <c r="E93" s="35" t="s">
        <v>153</v>
      </c>
      <c r="F93" s="35"/>
      <c r="G93" s="31"/>
    </row>
    <row r="94" spans="1:7" ht="25.15" customHeight="1" x14ac:dyDescent="0.3">
      <c r="A94" s="33">
        <f>A93+1</f>
        <v>2</v>
      </c>
      <c r="B94" s="31" t="s">
        <v>108</v>
      </c>
      <c r="C94" s="32" t="s">
        <v>55</v>
      </c>
      <c r="D94" s="57" t="s">
        <v>37</v>
      </c>
      <c r="E94" s="35" t="s">
        <v>114</v>
      </c>
      <c r="F94" s="35"/>
      <c r="G94" s="31"/>
    </row>
    <row r="95" spans="1:7" ht="25.15" customHeight="1" x14ac:dyDescent="0.3">
      <c r="A95" s="33">
        <f t="shared" ref="A95:A99" si="3">A94+1</f>
        <v>3</v>
      </c>
      <c r="B95" s="31" t="s">
        <v>109</v>
      </c>
      <c r="C95" s="32" t="s">
        <v>55</v>
      </c>
      <c r="D95" s="57" t="s">
        <v>37</v>
      </c>
      <c r="E95" s="35" t="s">
        <v>115</v>
      </c>
      <c r="F95" s="35"/>
      <c r="G95" s="31"/>
    </row>
    <row r="96" spans="1:7" ht="25.15" customHeight="1" x14ac:dyDescent="0.3">
      <c r="A96" s="33">
        <f t="shared" si="3"/>
        <v>4</v>
      </c>
      <c r="B96" s="31" t="s">
        <v>110</v>
      </c>
      <c r="C96" s="32" t="s">
        <v>55</v>
      </c>
      <c r="D96" s="57" t="s">
        <v>37</v>
      </c>
      <c r="E96" s="35" t="s">
        <v>116</v>
      </c>
      <c r="F96" s="35"/>
      <c r="G96" s="31"/>
    </row>
    <row r="97" spans="1:7" ht="25.15" customHeight="1" x14ac:dyDescent="0.3">
      <c r="A97" s="33">
        <f t="shared" si="3"/>
        <v>5</v>
      </c>
      <c r="B97" s="31" t="s">
        <v>111</v>
      </c>
      <c r="C97" s="32" t="s">
        <v>55</v>
      </c>
      <c r="D97" s="57" t="s">
        <v>37</v>
      </c>
      <c r="E97" s="35" t="s">
        <v>117</v>
      </c>
      <c r="F97" s="35"/>
      <c r="G97" s="31"/>
    </row>
    <row r="98" spans="1:7" ht="25.15" customHeight="1" x14ac:dyDescent="0.3">
      <c r="A98" s="33">
        <f t="shared" si="3"/>
        <v>6</v>
      </c>
      <c r="B98" s="31" t="s">
        <v>112</v>
      </c>
      <c r="C98" s="32" t="s">
        <v>55</v>
      </c>
      <c r="D98" s="57" t="s">
        <v>37</v>
      </c>
      <c r="E98" s="35" t="s">
        <v>118</v>
      </c>
      <c r="F98" s="35"/>
      <c r="G98" s="31"/>
    </row>
    <row r="99" spans="1:7" ht="25.15" customHeight="1" x14ac:dyDescent="0.3">
      <c r="A99" s="33">
        <f t="shared" si="3"/>
        <v>7</v>
      </c>
      <c r="B99" s="31" t="s">
        <v>113</v>
      </c>
      <c r="C99" s="32" t="s">
        <v>55</v>
      </c>
      <c r="D99" s="57" t="s">
        <v>37</v>
      </c>
      <c r="E99" s="35" t="s">
        <v>119</v>
      </c>
      <c r="F99" s="35"/>
      <c r="G99" s="31"/>
    </row>
    <row r="100" spans="1:7" ht="25.15" customHeight="1" x14ac:dyDescent="0.3">
      <c r="A100" s="33"/>
      <c r="B100" s="31"/>
      <c r="C100" s="31"/>
      <c r="D100" s="50"/>
      <c r="E100" s="51"/>
      <c r="F100" s="51"/>
      <c r="G100" s="31"/>
    </row>
    <row r="101" spans="1:7" ht="25.15" customHeight="1" x14ac:dyDescent="0.3">
      <c r="A101" s="33"/>
      <c r="B101" s="31"/>
      <c r="C101" s="31"/>
      <c r="D101" s="50"/>
      <c r="E101" s="51"/>
      <c r="F101" s="51"/>
      <c r="G101" s="31"/>
    </row>
    <row r="102" spans="1:7" ht="25.15" customHeight="1" x14ac:dyDescent="0.3">
      <c r="A102" s="31"/>
      <c r="B102" s="31"/>
      <c r="C102" s="31"/>
      <c r="D102" s="50"/>
      <c r="E102" s="51"/>
      <c r="F102" s="51"/>
      <c r="G102" s="31"/>
    </row>
    <row r="103" spans="1:7" ht="25.15" customHeight="1" x14ac:dyDescent="0.3">
      <c r="A103" s="31"/>
      <c r="B103" s="31"/>
      <c r="C103" s="31"/>
      <c r="D103" s="50"/>
      <c r="E103" s="51"/>
      <c r="F103" s="51"/>
      <c r="G103" s="31"/>
    </row>
    <row r="104" spans="1:7" ht="25.15" customHeight="1" x14ac:dyDescent="0.3">
      <c r="A104" s="31"/>
      <c r="B104" s="31"/>
      <c r="C104" s="31"/>
      <c r="D104" s="50"/>
      <c r="E104" s="51"/>
      <c r="F104" s="51"/>
      <c r="G104" s="31"/>
    </row>
    <row r="105" spans="1:7" ht="25.15" customHeight="1" x14ac:dyDescent="0.3">
      <c r="A105" s="31"/>
      <c r="B105" s="31"/>
      <c r="C105" s="31"/>
      <c r="D105" s="50"/>
      <c r="E105" s="51"/>
      <c r="F105" s="51"/>
      <c r="G105" s="31"/>
    </row>
    <row r="106" spans="1:7" ht="25.15" customHeight="1" x14ac:dyDescent="0.3">
      <c r="A106" s="31"/>
      <c r="B106" s="31"/>
      <c r="C106" s="31"/>
      <c r="D106" s="50"/>
      <c r="E106" s="51"/>
      <c r="F106" s="51"/>
      <c r="G106" s="31"/>
    </row>
    <row r="107" spans="1:7" ht="25.15" customHeight="1" x14ac:dyDescent="0.3">
      <c r="A107" s="31"/>
      <c r="B107" s="31"/>
      <c r="C107" s="31"/>
      <c r="D107" s="50"/>
      <c r="E107" s="51"/>
      <c r="F107" s="51"/>
      <c r="G107" s="31"/>
    </row>
    <row r="108" spans="1:7" ht="25.15" customHeight="1" x14ac:dyDescent="0.3">
      <c r="A108" s="31"/>
      <c r="B108" s="31"/>
      <c r="C108" s="31"/>
      <c r="D108" s="50"/>
      <c r="E108" s="51"/>
      <c r="F108" s="51"/>
      <c r="G108" s="31"/>
    </row>
    <row r="109" spans="1:7" ht="25.15" customHeight="1" x14ac:dyDescent="0.3">
      <c r="A109" s="53"/>
      <c r="B109" s="53"/>
      <c r="C109" s="53"/>
      <c r="D109" s="54"/>
      <c r="E109" s="55"/>
      <c r="F109" s="55"/>
      <c r="G109" s="53"/>
    </row>
    <row r="110" spans="1:7" ht="25.15" customHeight="1" x14ac:dyDescent="0.3">
      <c r="A110" s="60"/>
      <c r="B110" s="60"/>
      <c r="C110" s="60"/>
      <c r="D110" s="60"/>
      <c r="E110" s="60"/>
      <c r="F110" s="60"/>
      <c r="G110" s="60"/>
    </row>
    <row r="111" spans="1:7" ht="25.15" customHeight="1" x14ac:dyDescent="0.3">
      <c r="A111" s="60"/>
      <c r="B111" s="60"/>
      <c r="C111" s="60"/>
      <c r="D111" s="60"/>
      <c r="E111" s="60"/>
      <c r="F111" s="60"/>
      <c r="G111" s="60"/>
    </row>
    <row r="112" spans="1:7" ht="25.15" customHeight="1" x14ac:dyDescent="0.3">
      <c r="A112" s="60"/>
      <c r="B112" s="60"/>
      <c r="C112" s="60"/>
      <c r="D112" s="60"/>
      <c r="E112" s="60"/>
      <c r="F112" s="60"/>
      <c r="G112" s="60"/>
    </row>
    <row r="113" spans="1:7" ht="25.15" customHeight="1" x14ac:dyDescent="0.3">
      <c r="A113" s="60"/>
      <c r="B113" s="60"/>
      <c r="C113" s="60"/>
      <c r="D113" s="60"/>
      <c r="E113" s="60"/>
      <c r="F113" s="60"/>
      <c r="G113" s="60"/>
    </row>
    <row r="114" spans="1:7" ht="25.15" customHeight="1" x14ac:dyDescent="0.3">
      <c r="A114" s="60"/>
      <c r="B114" s="60"/>
      <c r="C114" s="60"/>
      <c r="D114" s="60"/>
      <c r="E114" s="60"/>
      <c r="F114" s="60"/>
      <c r="G114" s="60"/>
    </row>
    <row r="115" spans="1:7" ht="25.15" customHeight="1" x14ac:dyDescent="0.3">
      <c r="A115" s="60"/>
      <c r="B115" s="60"/>
      <c r="C115" s="60"/>
      <c r="D115" s="60"/>
      <c r="E115" s="60"/>
      <c r="F115" s="60"/>
      <c r="G115" s="60"/>
    </row>
    <row r="116" spans="1:7" ht="25.15" customHeight="1" x14ac:dyDescent="0.3">
      <c r="A116" s="60"/>
      <c r="B116" s="60"/>
      <c r="C116" s="60"/>
      <c r="D116" s="60"/>
      <c r="E116" s="60"/>
      <c r="F116" s="60"/>
      <c r="G116" s="60"/>
    </row>
    <row r="117" spans="1:7" ht="25.15" customHeight="1" x14ac:dyDescent="0.3">
      <c r="A117" s="727" t="s">
        <v>32</v>
      </c>
      <c r="B117" s="727"/>
      <c r="C117" s="727"/>
      <c r="D117" s="727"/>
      <c r="E117" s="727"/>
      <c r="F117" s="727"/>
      <c r="G117" s="727"/>
    </row>
    <row r="118" spans="1:7" ht="25.15" customHeight="1" x14ac:dyDescent="0.3">
      <c r="A118" s="727" t="s">
        <v>174</v>
      </c>
      <c r="B118" s="727"/>
      <c r="C118" s="727"/>
      <c r="D118" s="727"/>
      <c r="E118" s="727"/>
      <c r="F118" s="727"/>
      <c r="G118" s="727"/>
    </row>
    <row r="119" spans="1:7" ht="25.15" customHeight="1" x14ac:dyDescent="0.3">
      <c r="A119" s="728" t="s">
        <v>28</v>
      </c>
      <c r="B119" s="728"/>
      <c r="C119" s="728"/>
      <c r="D119" s="728"/>
      <c r="E119" s="728"/>
      <c r="F119" s="728"/>
      <c r="G119" s="728"/>
    </row>
    <row r="120" spans="1:7" ht="25.15" customHeight="1" x14ac:dyDescent="0.3">
      <c r="A120" s="44"/>
      <c r="B120" s="45" t="s">
        <v>154</v>
      </c>
      <c r="C120" s="44"/>
      <c r="D120" s="44"/>
      <c r="E120" s="44"/>
      <c r="F120" s="44"/>
      <c r="G120" s="44"/>
    </row>
    <row r="121" spans="1:7" ht="25.15" customHeight="1" x14ac:dyDescent="0.3">
      <c r="A121" s="46" t="s">
        <v>0</v>
      </c>
      <c r="B121" s="46" t="s">
        <v>29</v>
      </c>
      <c r="C121" s="46" t="s">
        <v>30</v>
      </c>
      <c r="D121" s="729" t="s">
        <v>33</v>
      </c>
      <c r="E121" s="730"/>
      <c r="F121" s="46" t="s">
        <v>31</v>
      </c>
      <c r="G121" s="46" t="s">
        <v>5</v>
      </c>
    </row>
    <row r="122" spans="1:7" ht="25.15" customHeight="1" x14ac:dyDescent="0.3">
      <c r="A122" s="47">
        <v>1</v>
      </c>
      <c r="B122" s="31" t="s">
        <v>171</v>
      </c>
      <c r="C122" s="42" t="s">
        <v>160</v>
      </c>
      <c r="D122" s="56" t="s">
        <v>56</v>
      </c>
      <c r="E122" s="35" t="s">
        <v>155</v>
      </c>
      <c r="F122" s="35"/>
      <c r="G122" s="31"/>
    </row>
    <row r="123" spans="1:7" ht="25.15" customHeight="1" x14ac:dyDescent="0.3">
      <c r="A123" s="33">
        <f>A122+1</f>
        <v>2</v>
      </c>
      <c r="B123" s="31" t="s">
        <v>120</v>
      </c>
      <c r="C123" s="32" t="s">
        <v>55</v>
      </c>
      <c r="D123" s="57" t="s">
        <v>37</v>
      </c>
      <c r="E123" s="35" t="s">
        <v>128</v>
      </c>
      <c r="F123" s="35"/>
      <c r="G123" s="31"/>
    </row>
    <row r="124" spans="1:7" ht="25.15" customHeight="1" x14ac:dyDescent="0.3">
      <c r="A124" s="33">
        <f t="shared" ref="A124:A132" si="4">A123+1</f>
        <v>3</v>
      </c>
      <c r="B124" s="31" t="s">
        <v>121</v>
      </c>
      <c r="C124" s="32" t="s">
        <v>55</v>
      </c>
      <c r="D124" s="57" t="s">
        <v>37</v>
      </c>
      <c r="E124" s="35" t="s">
        <v>158</v>
      </c>
      <c r="F124" s="35"/>
      <c r="G124" s="31"/>
    </row>
    <row r="125" spans="1:7" ht="25.15" customHeight="1" x14ac:dyDescent="0.3">
      <c r="A125" s="33">
        <f t="shared" si="4"/>
        <v>4</v>
      </c>
      <c r="B125" s="31" t="s">
        <v>122</v>
      </c>
      <c r="C125" s="32" t="s">
        <v>55</v>
      </c>
      <c r="D125" s="57" t="s">
        <v>37</v>
      </c>
      <c r="E125" s="35" t="s">
        <v>129</v>
      </c>
      <c r="F125" s="35"/>
      <c r="G125" s="31"/>
    </row>
    <row r="126" spans="1:7" ht="25.15" customHeight="1" x14ac:dyDescent="0.3">
      <c r="A126" s="33">
        <f t="shared" si="4"/>
        <v>5</v>
      </c>
      <c r="B126" s="31" t="s">
        <v>123</v>
      </c>
      <c r="C126" s="32" t="s">
        <v>55</v>
      </c>
      <c r="D126" s="57" t="s">
        <v>37</v>
      </c>
      <c r="E126" s="35" t="s">
        <v>130</v>
      </c>
      <c r="F126" s="35"/>
      <c r="G126" s="31"/>
    </row>
    <row r="127" spans="1:7" ht="25.15" customHeight="1" x14ac:dyDescent="0.3">
      <c r="A127" s="33">
        <f t="shared" si="4"/>
        <v>6</v>
      </c>
      <c r="B127" s="31" t="s">
        <v>124</v>
      </c>
      <c r="C127" s="32" t="s">
        <v>55</v>
      </c>
      <c r="D127" s="57" t="s">
        <v>37</v>
      </c>
      <c r="E127" s="35" t="s">
        <v>131</v>
      </c>
      <c r="F127" s="35"/>
      <c r="G127" s="31"/>
    </row>
    <row r="128" spans="1:7" ht="25.15" customHeight="1" x14ac:dyDescent="0.3">
      <c r="A128" s="33">
        <f t="shared" si="4"/>
        <v>7</v>
      </c>
      <c r="B128" s="34" t="s">
        <v>169</v>
      </c>
      <c r="C128" s="32" t="s">
        <v>55</v>
      </c>
      <c r="D128" s="57" t="s">
        <v>37</v>
      </c>
      <c r="E128" s="35" t="s">
        <v>132</v>
      </c>
      <c r="F128" s="35"/>
      <c r="G128" s="31"/>
    </row>
    <row r="129" spans="1:7" ht="25.15" customHeight="1" x14ac:dyDescent="0.3">
      <c r="A129" s="33">
        <f t="shared" si="4"/>
        <v>8</v>
      </c>
      <c r="B129" s="31" t="s">
        <v>125</v>
      </c>
      <c r="C129" s="32" t="s">
        <v>55</v>
      </c>
      <c r="D129" s="57" t="s">
        <v>37</v>
      </c>
      <c r="E129" s="35" t="s">
        <v>133</v>
      </c>
      <c r="F129" s="35"/>
      <c r="G129" s="31"/>
    </row>
    <row r="130" spans="1:7" ht="25.15" customHeight="1" x14ac:dyDescent="0.3">
      <c r="A130" s="33">
        <f t="shared" si="4"/>
        <v>9</v>
      </c>
      <c r="B130" s="31" t="s">
        <v>168</v>
      </c>
      <c r="C130" s="32" t="s">
        <v>55</v>
      </c>
      <c r="D130" s="57" t="s">
        <v>37</v>
      </c>
      <c r="E130" s="35" t="s">
        <v>156</v>
      </c>
      <c r="F130" s="35"/>
      <c r="G130" s="31"/>
    </row>
    <row r="131" spans="1:7" ht="25.15" customHeight="1" x14ac:dyDescent="0.3">
      <c r="A131" s="33">
        <f t="shared" si="4"/>
        <v>10</v>
      </c>
      <c r="B131" s="31" t="s">
        <v>126</v>
      </c>
      <c r="C131" s="32" t="s">
        <v>55</v>
      </c>
      <c r="D131" s="57" t="s">
        <v>37</v>
      </c>
      <c r="E131" s="35" t="s">
        <v>134</v>
      </c>
      <c r="F131" s="35"/>
      <c r="G131" s="31"/>
    </row>
    <row r="132" spans="1:7" ht="25.15" customHeight="1" x14ac:dyDescent="0.3">
      <c r="A132" s="33">
        <f t="shared" si="4"/>
        <v>11</v>
      </c>
      <c r="B132" s="31" t="s">
        <v>127</v>
      </c>
      <c r="C132" s="32" t="s">
        <v>55</v>
      </c>
      <c r="D132" s="57" t="s">
        <v>37</v>
      </c>
      <c r="E132" s="35" t="s">
        <v>135</v>
      </c>
      <c r="F132" s="35"/>
      <c r="G132" s="31"/>
    </row>
    <row r="133" spans="1:7" ht="25.15" customHeight="1" x14ac:dyDescent="0.3">
      <c r="A133" s="31"/>
      <c r="B133" s="31"/>
      <c r="C133" s="31"/>
      <c r="D133" s="50"/>
      <c r="E133" s="51"/>
      <c r="F133" s="51"/>
      <c r="G133" s="31"/>
    </row>
    <row r="134" spans="1:7" ht="25.15" customHeight="1" x14ac:dyDescent="0.3">
      <c r="A134" s="31"/>
      <c r="B134" s="31"/>
      <c r="C134" s="31"/>
      <c r="D134" s="50"/>
      <c r="E134" s="51"/>
      <c r="F134" s="51"/>
      <c r="G134" s="31"/>
    </row>
    <row r="135" spans="1:7" ht="25.15" customHeight="1" x14ac:dyDescent="0.3">
      <c r="A135" s="31"/>
      <c r="B135" s="31"/>
      <c r="C135" s="31"/>
      <c r="D135" s="50"/>
      <c r="E135" s="51"/>
      <c r="F135" s="51"/>
      <c r="G135" s="31"/>
    </row>
    <row r="136" spans="1:7" ht="25.15" customHeight="1" x14ac:dyDescent="0.3">
      <c r="A136" s="31"/>
      <c r="B136" s="31"/>
      <c r="C136" s="31"/>
      <c r="D136" s="50"/>
      <c r="E136" s="51"/>
      <c r="F136" s="51"/>
      <c r="G136" s="31"/>
    </row>
    <row r="137" spans="1:7" ht="25.15" customHeight="1" x14ac:dyDescent="0.3">
      <c r="A137" s="31"/>
      <c r="B137" s="31"/>
      <c r="C137" s="31"/>
      <c r="D137" s="50"/>
      <c r="E137" s="51"/>
      <c r="F137" s="51"/>
      <c r="G137" s="31"/>
    </row>
    <row r="138" spans="1:7" ht="25.15" customHeight="1" x14ac:dyDescent="0.3">
      <c r="A138" s="31"/>
      <c r="B138" s="31"/>
      <c r="C138" s="31"/>
      <c r="D138" s="50"/>
      <c r="E138" s="51"/>
      <c r="F138" s="51"/>
      <c r="G138" s="31"/>
    </row>
    <row r="139" spans="1:7" ht="25.15" customHeight="1" x14ac:dyDescent="0.3">
      <c r="A139" s="31"/>
      <c r="B139" s="31"/>
      <c r="C139" s="31"/>
      <c r="D139" s="50"/>
      <c r="E139" s="51"/>
      <c r="F139" s="51"/>
      <c r="G139" s="31"/>
    </row>
    <row r="140" spans="1:7" ht="25.15" customHeight="1" x14ac:dyDescent="0.3">
      <c r="A140" s="31"/>
      <c r="B140" s="31"/>
      <c r="C140" s="31"/>
      <c r="D140" s="50"/>
      <c r="E140" s="51"/>
      <c r="F140" s="51"/>
      <c r="G140" s="31"/>
    </row>
    <row r="141" spans="1:7" ht="25.15" customHeight="1" x14ac:dyDescent="0.3">
      <c r="A141" s="53"/>
      <c r="B141" s="53"/>
      <c r="C141" s="53"/>
      <c r="D141" s="54"/>
      <c r="E141" s="55"/>
      <c r="F141" s="55"/>
      <c r="G141" s="53"/>
    </row>
    <row r="142" spans="1:7" ht="25.15" customHeight="1" x14ac:dyDescent="0.3">
      <c r="A142" s="60"/>
      <c r="B142" s="60"/>
      <c r="C142" s="60"/>
      <c r="D142" s="60"/>
      <c r="E142" s="60"/>
      <c r="F142" s="60"/>
      <c r="G142" s="60"/>
    </row>
    <row r="143" spans="1:7" ht="25.15" customHeight="1" x14ac:dyDescent="0.3">
      <c r="A143" s="60"/>
      <c r="B143" s="60"/>
      <c r="C143" s="60"/>
      <c r="D143" s="60"/>
      <c r="E143" s="60"/>
      <c r="F143" s="60"/>
      <c r="G143" s="60"/>
    </row>
    <row r="144" spans="1:7" ht="25.15" customHeight="1" x14ac:dyDescent="0.3">
      <c r="A144" s="60"/>
      <c r="B144" s="60"/>
      <c r="C144" s="60"/>
      <c r="D144" s="60"/>
      <c r="E144" s="60"/>
      <c r="F144" s="60"/>
      <c r="G144" s="60"/>
    </row>
    <row r="145" spans="1:7" ht="25.15" customHeight="1" x14ac:dyDescent="0.3">
      <c r="A145" s="60"/>
      <c r="B145" s="60"/>
      <c r="C145" s="60"/>
      <c r="D145" s="60"/>
      <c r="E145" s="60"/>
      <c r="F145" s="60"/>
      <c r="G145" s="60"/>
    </row>
    <row r="146" spans="1:7" ht="25.15" customHeight="1" x14ac:dyDescent="0.3">
      <c r="A146" s="727" t="s">
        <v>32</v>
      </c>
      <c r="B146" s="727"/>
      <c r="C146" s="727"/>
      <c r="D146" s="727"/>
      <c r="E146" s="727"/>
      <c r="F146" s="727"/>
      <c r="G146" s="727"/>
    </row>
    <row r="147" spans="1:7" ht="25.15" customHeight="1" x14ac:dyDescent="0.3">
      <c r="A147" s="727" t="s">
        <v>174</v>
      </c>
      <c r="B147" s="727"/>
      <c r="C147" s="727"/>
      <c r="D147" s="727"/>
      <c r="E147" s="727"/>
      <c r="F147" s="727"/>
      <c r="G147" s="727"/>
    </row>
    <row r="148" spans="1:7" ht="25.15" customHeight="1" x14ac:dyDescent="0.3">
      <c r="A148" s="728" t="s">
        <v>28</v>
      </c>
      <c r="B148" s="728"/>
      <c r="C148" s="728"/>
      <c r="D148" s="728"/>
      <c r="E148" s="728"/>
      <c r="F148" s="728"/>
      <c r="G148" s="728"/>
    </row>
    <row r="149" spans="1:7" ht="25.15" customHeight="1" x14ac:dyDescent="0.3">
      <c r="A149" s="44"/>
      <c r="B149" s="45" t="s">
        <v>38</v>
      </c>
      <c r="C149" s="44"/>
      <c r="D149" s="44"/>
      <c r="E149" s="44"/>
      <c r="F149" s="44"/>
      <c r="G149" s="44"/>
    </row>
    <row r="150" spans="1:7" ht="25.15" customHeight="1" x14ac:dyDescent="0.3">
      <c r="A150" s="46" t="s">
        <v>0</v>
      </c>
      <c r="B150" s="46" t="s">
        <v>29</v>
      </c>
      <c r="C150" s="46" t="s">
        <v>30</v>
      </c>
      <c r="D150" s="729" t="s">
        <v>33</v>
      </c>
      <c r="E150" s="730"/>
      <c r="F150" s="46" t="s">
        <v>31</v>
      </c>
      <c r="G150" s="46" t="s">
        <v>5</v>
      </c>
    </row>
    <row r="151" spans="1:7" ht="25.15" customHeight="1" x14ac:dyDescent="0.3">
      <c r="A151" s="47">
        <v>1</v>
      </c>
      <c r="B151" s="31" t="s">
        <v>172</v>
      </c>
      <c r="C151" s="42" t="s">
        <v>173</v>
      </c>
      <c r="D151" s="56" t="s">
        <v>56</v>
      </c>
      <c r="E151" s="35" t="s">
        <v>157</v>
      </c>
      <c r="F151" s="35"/>
      <c r="G151" s="31"/>
    </row>
    <row r="152" spans="1:7" ht="25.15" customHeight="1" x14ac:dyDescent="0.3">
      <c r="A152" s="33">
        <f>A151+1</f>
        <v>2</v>
      </c>
      <c r="B152" s="34" t="s">
        <v>136</v>
      </c>
      <c r="C152" s="32" t="s">
        <v>55</v>
      </c>
      <c r="D152" s="57" t="s">
        <v>37</v>
      </c>
      <c r="E152" s="35" t="s">
        <v>143</v>
      </c>
      <c r="F152" s="35"/>
      <c r="G152" s="31"/>
    </row>
    <row r="153" spans="1:7" ht="25.15" customHeight="1" x14ac:dyDescent="0.3">
      <c r="A153" s="33">
        <f t="shared" ref="A153:A158" si="5">A152+1</f>
        <v>3</v>
      </c>
      <c r="B153" s="31" t="s">
        <v>137</v>
      </c>
      <c r="C153" s="32" t="s">
        <v>55</v>
      </c>
      <c r="D153" s="57" t="s">
        <v>37</v>
      </c>
      <c r="E153" s="35" t="s">
        <v>144</v>
      </c>
      <c r="F153" s="35"/>
      <c r="G153" s="31"/>
    </row>
    <row r="154" spans="1:7" ht="25.15" customHeight="1" x14ac:dyDescent="0.3">
      <c r="A154" s="33">
        <f t="shared" si="5"/>
        <v>4</v>
      </c>
      <c r="B154" s="31" t="s">
        <v>138</v>
      </c>
      <c r="C154" s="32" t="s">
        <v>55</v>
      </c>
      <c r="D154" s="57" t="s">
        <v>37</v>
      </c>
      <c r="E154" s="35" t="s">
        <v>145</v>
      </c>
      <c r="F154" s="35"/>
      <c r="G154" s="31"/>
    </row>
    <row r="155" spans="1:7" ht="25.15" customHeight="1" x14ac:dyDescent="0.3">
      <c r="A155" s="33">
        <f t="shared" si="5"/>
        <v>5</v>
      </c>
      <c r="B155" s="31" t="s">
        <v>139</v>
      </c>
      <c r="C155" s="32" t="s">
        <v>55</v>
      </c>
      <c r="D155" s="57" t="s">
        <v>37</v>
      </c>
      <c r="E155" s="35" t="s">
        <v>146</v>
      </c>
      <c r="F155" s="35"/>
      <c r="G155" s="31"/>
    </row>
    <row r="156" spans="1:7" ht="25.15" customHeight="1" x14ac:dyDescent="0.3">
      <c r="A156" s="33">
        <f t="shared" si="5"/>
        <v>6</v>
      </c>
      <c r="B156" s="31" t="s">
        <v>140</v>
      </c>
      <c r="C156" s="32" t="s">
        <v>55</v>
      </c>
      <c r="D156" s="57" t="s">
        <v>37</v>
      </c>
      <c r="E156" s="35" t="s">
        <v>147</v>
      </c>
      <c r="F156" s="35"/>
      <c r="G156" s="31"/>
    </row>
    <row r="157" spans="1:7" ht="25.15" customHeight="1" x14ac:dyDescent="0.3">
      <c r="A157" s="33">
        <f t="shared" si="5"/>
        <v>7</v>
      </c>
      <c r="B157" s="31" t="s">
        <v>141</v>
      </c>
      <c r="C157" s="32" t="s">
        <v>55</v>
      </c>
      <c r="D157" s="57" t="s">
        <v>37</v>
      </c>
      <c r="E157" s="35" t="s">
        <v>148</v>
      </c>
      <c r="F157" s="35"/>
      <c r="G157" s="31"/>
    </row>
    <row r="158" spans="1:7" ht="25.15" customHeight="1" x14ac:dyDescent="0.3">
      <c r="A158" s="33">
        <f t="shared" si="5"/>
        <v>8</v>
      </c>
      <c r="B158" s="31" t="s">
        <v>142</v>
      </c>
      <c r="C158" s="32" t="s">
        <v>55</v>
      </c>
      <c r="D158" s="57" t="s">
        <v>37</v>
      </c>
      <c r="E158" s="35" t="s">
        <v>149</v>
      </c>
      <c r="F158" s="35"/>
      <c r="G158" s="31"/>
    </row>
    <row r="159" spans="1:7" ht="25.15" customHeight="1" x14ac:dyDescent="0.3">
      <c r="A159" s="33"/>
      <c r="B159" s="37"/>
      <c r="C159" s="38"/>
      <c r="D159" s="58"/>
      <c r="E159" s="39"/>
      <c r="F159" s="39"/>
      <c r="G159" s="37"/>
    </row>
    <row r="160" spans="1:7" ht="25.15" customHeight="1" x14ac:dyDescent="0.3">
      <c r="A160" s="37"/>
      <c r="B160" s="37"/>
      <c r="C160" s="38"/>
      <c r="D160" s="58"/>
      <c r="E160" s="39"/>
      <c r="F160" s="39"/>
      <c r="G160" s="37"/>
    </row>
    <row r="161" spans="1:7" ht="25.15" customHeight="1" x14ac:dyDescent="0.3">
      <c r="A161" s="37"/>
      <c r="B161" s="37"/>
      <c r="C161" s="38"/>
      <c r="D161" s="58"/>
      <c r="E161" s="39"/>
      <c r="F161" s="39"/>
      <c r="G161" s="37"/>
    </row>
    <row r="162" spans="1:7" ht="25.15" customHeight="1" x14ac:dyDescent="0.3">
      <c r="A162" s="37"/>
      <c r="B162" s="37"/>
      <c r="C162" s="38"/>
      <c r="D162" s="58"/>
      <c r="E162" s="39"/>
      <c r="F162" s="39"/>
      <c r="G162" s="37"/>
    </row>
    <row r="163" spans="1:7" ht="25.15" customHeight="1" x14ac:dyDescent="0.3">
      <c r="A163" s="37"/>
      <c r="B163" s="37"/>
      <c r="C163" s="38"/>
      <c r="D163" s="58"/>
      <c r="E163" s="39"/>
      <c r="F163" s="39"/>
      <c r="G163" s="37"/>
    </row>
    <row r="164" spans="1:7" ht="25.15" customHeight="1" x14ac:dyDescent="0.3">
      <c r="A164" s="37"/>
      <c r="B164" s="37"/>
      <c r="C164" s="38"/>
      <c r="D164" s="58"/>
      <c r="E164" s="39"/>
      <c r="F164" s="39"/>
      <c r="G164" s="37"/>
    </row>
    <row r="165" spans="1:7" ht="25.15" customHeight="1" x14ac:dyDescent="0.3">
      <c r="A165" s="37"/>
      <c r="B165" s="37"/>
      <c r="C165" s="38"/>
      <c r="D165" s="58"/>
      <c r="E165" s="39"/>
      <c r="F165" s="39"/>
      <c r="G165" s="37"/>
    </row>
    <row r="166" spans="1:7" ht="25.15" customHeight="1" x14ac:dyDescent="0.3">
      <c r="A166" s="37"/>
      <c r="B166" s="37"/>
      <c r="C166" s="38"/>
      <c r="D166" s="58"/>
      <c r="E166" s="39"/>
      <c r="F166" s="39"/>
      <c r="G166" s="37"/>
    </row>
    <row r="167" spans="1:7" ht="25.15" customHeight="1" x14ac:dyDescent="0.3">
      <c r="A167" s="37"/>
      <c r="B167" s="37"/>
      <c r="C167" s="38"/>
      <c r="D167" s="58"/>
      <c r="E167" s="39"/>
      <c r="F167" s="39"/>
      <c r="G167" s="37"/>
    </row>
    <row r="168" spans="1:7" ht="25.15" customHeight="1" x14ac:dyDescent="0.3">
      <c r="A168" s="53"/>
      <c r="B168" s="53"/>
      <c r="C168" s="53"/>
      <c r="D168" s="54"/>
      <c r="E168" s="55"/>
      <c r="F168" s="55"/>
      <c r="G168" s="53"/>
    </row>
  </sheetData>
  <mergeCells count="24">
    <mergeCell ref="A148:G148"/>
    <mergeCell ref="D150:E150"/>
    <mergeCell ref="A117:G117"/>
    <mergeCell ref="A118:G118"/>
    <mergeCell ref="A119:G119"/>
    <mergeCell ref="D121:E121"/>
    <mergeCell ref="A146:G146"/>
    <mergeCell ref="A147:G147"/>
    <mergeCell ref="A1:G1"/>
    <mergeCell ref="A2:G2"/>
    <mergeCell ref="A3:G3"/>
    <mergeCell ref="D5:E5"/>
    <mergeCell ref="D92:E92"/>
    <mergeCell ref="A30:G30"/>
    <mergeCell ref="A31:G31"/>
    <mergeCell ref="A32:G32"/>
    <mergeCell ref="D34:E34"/>
    <mergeCell ref="A59:G59"/>
    <mergeCell ref="A60:G60"/>
    <mergeCell ref="A61:G61"/>
    <mergeCell ref="D63:E63"/>
    <mergeCell ref="A88:G88"/>
    <mergeCell ref="A89:G89"/>
    <mergeCell ref="A90:G90"/>
  </mergeCells>
  <pageMargins left="0.38" right="0.1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3"/>
  <sheetViews>
    <sheetView workbookViewId="0">
      <selection sqref="A1:XFD1048576"/>
    </sheetView>
  </sheetViews>
  <sheetFormatPr defaultRowHeight="21.75" x14ac:dyDescent="0.4"/>
  <cols>
    <col min="1" max="1" width="3" style="224" customWidth="1"/>
    <col min="2" max="2" width="23.75" style="165" bestFit="1" customWidth="1"/>
    <col min="3" max="3" width="16.875" style="224" customWidth="1"/>
    <col min="4" max="4" width="3.125" style="225" customWidth="1"/>
    <col min="5" max="5" width="9.25" style="225" bestFit="1" customWidth="1"/>
    <col min="6" max="6" width="6.25" style="226" customWidth="1"/>
    <col min="7" max="7" width="4.625" style="226" customWidth="1"/>
    <col min="8" max="8" width="9.125" style="226" bestFit="1" customWidth="1"/>
    <col min="9" max="9" width="11.125" style="226" bestFit="1" customWidth="1"/>
    <col min="10" max="10" width="10.25" style="226" bestFit="1" customWidth="1"/>
    <col min="11" max="11" width="13" style="226" bestFit="1" customWidth="1"/>
    <col min="12" max="12" width="25.375" style="227" bestFit="1" customWidth="1"/>
    <col min="13" max="261" width="8.875" style="165"/>
    <col min="262" max="262" width="3.875" style="165" customWidth="1"/>
    <col min="263" max="263" width="30.125" style="165" customWidth="1"/>
    <col min="264" max="264" width="36" style="165" customWidth="1"/>
    <col min="265" max="265" width="22.75" style="165" customWidth="1"/>
    <col min="266" max="266" width="12.375" style="165" customWidth="1"/>
    <col min="267" max="517" width="8.875" style="165"/>
    <col min="518" max="518" width="3.875" style="165" customWidth="1"/>
    <col min="519" max="519" width="30.125" style="165" customWidth="1"/>
    <col min="520" max="520" width="36" style="165" customWidth="1"/>
    <col min="521" max="521" width="22.75" style="165" customWidth="1"/>
    <col min="522" max="522" width="12.375" style="165" customWidth="1"/>
    <col min="523" max="773" width="8.875" style="165"/>
    <col min="774" max="774" width="3.875" style="165" customWidth="1"/>
    <col min="775" max="775" width="30.125" style="165" customWidth="1"/>
    <col min="776" max="776" width="36" style="165" customWidth="1"/>
    <col min="777" max="777" width="22.75" style="165" customWidth="1"/>
    <col min="778" max="778" width="12.375" style="165" customWidth="1"/>
    <col min="779" max="1029" width="8.875" style="165"/>
    <col min="1030" max="1030" width="3.875" style="165" customWidth="1"/>
    <col min="1031" max="1031" width="30.125" style="165" customWidth="1"/>
    <col min="1032" max="1032" width="36" style="165" customWidth="1"/>
    <col min="1033" max="1033" width="22.75" style="165" customWidth="1"/>
    <col min="1034" max="1034" width="12.375" style="165" customWidth="1"/>
    <col min="1035" max="1285" width="8.875" style="165"/>
    <col min="1286" max="1286" width="3.875" style="165" customWidth="1"/>
    <col min="1287" max="1287" width="30.125" style="165" customWidth="1"/>
    <col min="1288" max="1288" width="36" style="165" customWidth="1"/>
    <col min="1289" max="1289" width="22.75" style="165" customWidth="1"/>
    <col min="1290" max="1290" width="12.375" style="165" customWidth="1"/>
    <col min="1291" max="1541" width="8.875" style="165"/>
    <col min="1542" max="1542" width="3.875" style="165" customWidth="1"/>
    <col min="1543" max="1543" width="30.125" style="165" customWidth="1"/>
    <col min="1544" max="1544" width="36" style="165" customWidth="1"/>
    <col min="1545" max="1545" width="22.75" style="165" customWidth="1"/>
    <col min="1546" max="1546" width="12.375" style="165" customWidth="1"/>
    <col min="1547" max="1797" width="8.875" style="165"/>
    <col min="1798" max="1798" width="3.875" style="165" customWidth="1"/>
    <col min="1799" max="1799" width="30.125" style="165" customWidth="1"/>
    <col min="1800" max="1800" width="36" style="165" customWidth="1"/>
    <col min="1801" max="1801" width="22.75" style="165" customWidth="1"/>
    <col min="1802" max="1802" width="12.375" style="165" customWidth="1"/>
    <col min="1803" max="2053" width="8.875" style="165"/>
    <col min="2054" max="2054" width="3.875" style="165" customWidth="1"/>
    <col min="2055" max="2055" width="30.125" style="165" customWidth="1"/>
    <col min="2056" max="2056" width="36" style="165" customWidth="1"/>
    <col min="2057" max="2057" width="22.75" style="165" customWidth="1"/>
    <col min="2058" max="2058" width="12.375" style="165" customWidth="1"/>
    <col min="2059" max="2309" width="8.875" style="165"/>
    <col min="2310" max="2310" width="3.875" style="165" customWidth="1"/>
    <col min="2311" max="2311" width="30.125" style="165" customWidth="1"/>
    <col min="2312" max="2312" width="36" style="165" customWidth="1"/>
    <col min="2313" max="2313" width="22.75" style="165" customWidth="1"/>
    <col min="2314" max="2314" width="12.375" style="165" customWidth="1"/>
    <col min="2315" max="2565" width="8.875" style="165"/>
    <col min="2566" max="2566" width="3.875" style="165" customWidth="1"/>
    <col min="2567" max="2567" width="30.125" style="165" customWidth="1"/>
    <col min="2568" max="2568" width="36" style="165" customWidth="1"/>
    <col min="2569" max="2569" width="22.75" style="165" customWidth="1"/>
    <col min="2570" max="2570" width="12.375" style="165" customWidth="1"/>
    <col min="2571" max="2821" width="8.875" style="165"/>
    <col min="2822" max="2822" width="3.875" style="165" customWidth="1"/>
    <col min="2823" max="2823" width="30.125" style="165" customWidth="1"/>
    <col min="2824" max="2824" width="36" style="165" customWidth="1"/>
    <col min="2825" max="2825" width="22.75" style="165" customWidth="1"/>
    <col min="2826" max="2826" width="12.375" style="165" customWidth="1"/>
    <col min="2827" max="3077" width="8.875" style="165"/>
    <col min="3078" max="3078" width="3.875" style="165" customWidth="1"/>
    <col min="3079" max="3079" width="30.125" style="165" customWidth="1"/>
    <col min="3080" max="3080" width="36" style="165" customWidth="1"/>
    <col min="3081" max="3081" width="22.75" style="165" customWidth="1"/>
    <col min="3082" max="3082" width="12.375" style="165" customWidth="1"/>
    <col min="3083" max="3333" width="8.875" style="165"/>
    <col min="3334" max="3334" width="3.875" style="165" customWidth="1"/>
    <col min="3335" max="3335" width="30.125" style="165" customWidth="1"/>
    <col min="3336" max="3336" width="36" style="165" customWidth="1"/>
    <col min="3337" max="3337" width="22.75" style="165" customWidth="1"/>
    <col min="3338" max="3338" width="12.375" style="165" customWidth="1"/>
    <col min="3339" max="3589" width="8.875" style="165"/>
    <col min="3590" max="3590" width="3.875" style="165" customWidth="1"/>
    <col min="3591" max="3591" width="30.125" style="165" customWidth="1"/>
    <col min="3592" max="3592" width="36" style="165" customWidth="1"/>
    <col min="3593" max="3593" width="22.75" style="165" customWidth="1"/>
    <col min="3594" max="3594" width="12.375" style="165" customWidth="1"/>
    <col min="3595" max="3845" width="8.875" style="165"/>
    <col min="3846" max="3846" width="3.875" style="165" customWidth="1"/>
    <col min="3847" max="3847" width="30.125" style="165" customWidth="1"/>
    <col min="3848" max="3848" width="36" style="165" customWidth="1"/>
    <col min="3849" max="3849" width="22.75" style="165" customWidth="1"/>
    <col min="3850" max="3850" width="12.375" style="165" customWidth="1"/>
    <col min="3851" max="4101" width="8.875" style="165"/>
    <col min="4102" max="4102" width="3.875" style="165" customWidth="1"/>
    <col min="4103" max="4103" width="30.125" style="165" customWidth="1"/>
    <col min="4104" max="4104" width="36" style="165" customWidth="1"/>
    <col min="4105" max="4105" width="22.75" style="165" customWidth="1"/>
    <col min="4106" max="4106" width="12.375" style="165" customWidth="1"/>
    <col min="4107" max="4357" width="8.875" style="165"/>
    <col min="4358" max="4358" width="3.875" style="165" customWidth="1"/>
    <col min="4359" max="4359" width="30.125" style="165" customWidth="1"/>
    <col min="4360" max="4360" width="36" style="165" customWidth="1"/>
    <col min="4361" max="4361" width="22.75" style="165" customWidth="1"/>
    <col min="4362" max="4362" width="12.375" style="165" customWidth="1"/>
    <col min="4363" max="4613" width="8.875" style="165"/>
    <col min="4614" max="4614" width="3.875" style="165" customWidth="1"/>
    <col min="4615" max="4615" width="30.125" style="165" customWidth="1"/>
    <col min="4616" max="4616" width="36" style="165" customWidth="1"/>
    <col min="4617" max="4617" width="22.75" style="165" customWidth="1"/>
    <col min="4618" max="4618" width="12.375" style="165" customWidth="1"/>
    <col min="4619" max="4869" width="8.875" style="165"/>
    <col min="4870" max="4870" width="3.875" style="165" customWidth="1"/>
    <col min="4871" max="4871" width="30.125" style="165" customWidth="1"/>
    <col min="4872" max="4872" width="36" style="165" customWidth="1"/>
    <col min="4873" max="4873" width="22.75" style="165" customWidth="1"/>
    <col min="4874" max="4874" width="12.375" style="165" customWidth="1"/>
    <col min="4875" max="5125" width="8.875" style="165"/>
    <col min="5126" max="5126" width="3.875" style="165" customWidth="1"/>
    <col min="5127" max="5127" width="30.125" style="165" customWidth="1"/>
    <col min="5128" max="5128" width="36" style="165" customWidth="1"/>
    <col min="5129" max="5129" width="22.75" style="165" customWidth="1"/>
    <col min="5130" max="5130" width="12.375" style="165" customWidth="1"/>
    <col min="5131" max="5381" width="8.875" style="165"/>
    <col min="5382" max="5382" width="3.875" style="165" customWidth="1"/>
    <col min="5383" max="5383" width="30.125" style="165" customWidth="1"/>
    <col min="5384" max="5384" width="36" style="165" customWidth="1"/>
    <col min="5385" max="5385" width="22.75" style="165" customWidth="1"/>
    <col min="5386" max="5386" width="12.375" style="165" customWidth="1"/>
    <col min="5387" max="5637" width="8.875" style="165"/>
    <col min="5638" max="5638" width="3.875" style="165" customWidth="1"/>
    <col min="5639" max="5639" width="30.125" style="165" customWidth="1"/>
    <col min="5640" max="5640" width="36" style="165" customWidth="1"/>
    <col min="5641" max="5641" width="22.75" style="165" customWidth="1"/>
    <col min="5642" max="5642" width="12.375" style="165" customWidth="1"/>
    <col min="5643" max="5893" width="8.875" style="165"/>
    <col min="5894" max="5894" width="3.875" style="165" customWidth="1"/>
    <col min="5895" max="5895" width="30.125" style="165" customWidth="1"/>
    <col min="5896" max="5896" width="36" style="165" customWidth="1"/>
    <col min="5897" max="5897" width="22.75" style="165" customWidth="1"/>
    <col min="5898" max="5898" width="12.375" style="165" customWidth="1"/>
    <col min="5899" max="6149" width="8.875" style="165"/>
    <col min="6150" max="6150" width="3.875" style="165" customWidth="1"/>
    <col min="6151" max="6151" width="30.125" style="165" customWidth="1"/>
    <col min="6152" max="6152" width="36" style="165" customWidth="1"/>
    <col min="6153" max="6153" width="22.75" style="165" customWidth="1"/>
    <col min="6154" max="6154" width="12.375" style="165" customWidth="1"/>
    <col min="6155" max="6405" width="8.875" style="165"/>
    <col min="6406" max="6406" width="3.875" style="165" customWidth="1"/>
    <col min="6407" max="6407" width="30.125" style="165" customWidth="1"/>
    <col min="6408" max="6408" width="36" style="165" customWidth="1"/>
    <col min="6409" max="6409" width="22.75" style="165" customWidth="1"/>
    <col min="6410" max="6410" width="12.375" style="165" customWidth="1"/>
    <col min="6411" max="6661" width="8.875" style="165"/>
    <col min="6662" max="6662" width="3.875" style="165" customWidth="1"/>
    <col min="6663" max="6663" width="30.125" style="165" customWidth="1"/>
    <col min="6664" max="6664" width="36" style="165" customWidth="1"/>
    <col min="6665" max="6665" width="22.75" style="165" customWidth="1"/>
    <col min="6666" max="6666" width="12.375" style="165" customWidth="1"/>
    <col min="6667" max="6917" width="8.875" style="165"/>
    <col min="6918" max="6918" width="3.875" style="165" customWidth="1"/>
    <col min="6919" max="6919" width="30.125" style="165" customWidth="1"/>
    <col min="6920" max="6920" width="36" style="165" customWidth="1"/>
    <col min="6921" max="6921" width="22.75" style="165" customWidth="1"/>
    <col min="6922" max="6922" width="12.375" style="165" customWidth="1"/>
    <col min="6923" max="7173" width="8.875" style="165"/>
    <col min="7174" max="7174" width="3.875" style="165" customWidth="1"/>
    <col min="7175" max="7175" width="30.125" style="165" customWidth="1"/>
    <col min="7176" max="7176" width="36" style="165" customWidth="1"/>
    <col min="7177" max="7177" width="22.75" style="165" customWidth="1"/>
    <col min="7178" max="7178" width="12.375" style="165" customWidth="1"/>
    <col min="7179" max="7429" width="8.875" style="165"/>
    <col min="7430" max="7430" width="3.875" style="165" customWidth="1"/>
    <col min="7431" max="7431" width="30.125" style="165" customWidth="1"/>
    <col min="7432" max="7432" width="36" style="165" customWidth="1"/>
    <col min="7433" max="7433" width="22.75" style="165" customWidth="1"/>
    <col min="7434" max="7434" width="12.375" style="165" customWidth="1"/>
    <col min="7435" max="7685" width="8.875" style="165"/>
    <col min="7686" max="7686" width="3.875" style="165" customWidth="1"/>
    <col min="7687" max="7687" width="30.125" style="165" customWidth="1"/>
    <col min="7688" max="7688" width="36" style="165" customWidth="1"/>
    <col min="7689" max="7689" width="22.75" style="165" customWidth="1"/>
    <col min="7690" max="7690" width="12.375" style="165" customWidth="1"/>
    <col min="7691" max="7941" width="8.875" style="165"/>
    <col min="7942" max="7942" width="3.875" style="165" customWidth="1"/>
    <col min="7943" max="7943" width="30.125" style="165" customWidth="1"/>
    <col min="7944" max="7944" width="36" style="165" customWidth="1"/>
    <col min="7945" max="7945" width="22.75" style="165" customWidth="1"/>
    <col min="7946" max="7946" width="12.375" style="165" customWidth="1"/>
    <col min="7947" max="8197" width="8.875" style="165"/>
    <col min="8198" max="8198" width="3.875" style="165" customWidth="1"/>
    <col min="8199" max="8199" width="30.125" style="165" customWidth="1"/>
    <col min="8200" max="8200" width="36" style="165" customWidth="1"/>
    <col min="8201" max="8201" width="22.75" style="165" customWidth="1"/>
    <col min="8202" max="8202" width="12.375" style="165" customWidth="1"/>
    <col min="8203" max="8453" width="8.875" style="165"/>
    <col min="8454" max="8454" width="3.875" style="165" customWidth="1"/>
    <col min="8455" max="8455" width="30.125" style="165" customWidth="1"/>
    <col min="8456" max="8456" width="36" style="165" customWidth="1"/>
    <col min="8457" max="8457" width="22.75" style="165" customWidth="1"/>
    <col min="8458" max="8458" width="12.375" style="165" customWidth="1"/>
    <col min="8459" max="8709" width="8.875" style="165"/>
    <col min="8710" max="8710" width="3.875" style="165" customWidth="1"/>
    <col min="8711" max="8711" width="30.125" style="165" customWidth="1"/>
    <col min="8712" max="8712" width="36" style="165" customWidth="1"/>
    <col min="8713" max="8713" width="22.75" style="165" customWidth="1"/>
    <col min="8714" max="8714" width="12.375" style="165" customWidth="1"/>
    <col min="8715" max="8965" width="8.875" style="165"/>
    <col min="8966" max="8966" width="3.875" style="165" customWidth="1"/>
    <col min="8967" max="8967" width="30.125" style="165" customWidth="1"/>
    <col min="8968" max="8968" width="36" style="165" customWidth="1"/>
    <col min="8969" max="8969" width="22.75" style="165" customWidth="1"/>
    <col min="8970" max="8970" width="12.375" style="165" customWidth="1"/>
    <col min="8971" max="9221" width="8.875" style="165"/>
    <col min="9222" max="9222" width="3.875" style="165" customWidth="1"/>
    <col min="9223" max="9223" width="30.125" style="165" customWidth="1"/>
    <col min="9224" max="9224" width="36" style="165" customWidth="1"/>
    <col min="9225" max="9225" width="22.75" style="165" customWidth="1"/>
    <col min="9226" max="9226" width="12.375" style="165" customWidth="1"/>
    <col min="9227" max="9477" width="8.875" style="165"/>
    <col min="9478" max="9478" width="3.875" style="165" customWidth="1"/>
    <col min="9479" max="9479" width="30.125" style="165" customWidth="1"/>
    <col min="9480" max="9480" width="36" style="165" customWidth="1"/>
    <col min="9481" max="9481" width="22.75" style="165" customWidth="1"/>
    <col min="9482" max="9482" width="12.375" style="165" customWidth="1"/>
    <col min="9483" max="9733" width="8.875" style="165"/>
    <col min="9734" max="9734" width="3.875" style="165" customWidth="1"/>
    <col min="9735" max="9735" width="30.125" style="165" customWidth="1"/>
    <col min="9736" max="9736" width="36" style="165" customWidth="1"/>
    <col min="9737" max="9737" width="22.75" style="165" customWidth="1"/>
    <col min="9738" max="9738" width="12.375" style="165" customWidth="1"/>
    <col min="9739" max="9989" width="8.875" style="165"/>
    <col min="9990" max="9990" width="3.875" style="165" customWidth="1"/>
    <col min="9991" max="9991" width="30.125" style="165" customWidth="1"/>
    <col min="9992" max="9992" width="36" style="165" customWidth="1"/>
    <col min="9993" max="9993" width="22.75" style="165" customWidth="1"/>
    <col min="9994" max="9994" width="12.375" style="165" customWidth="1"/>
    <col min="9995" max="10245" width="8.875" style="165"/>
    <col min="10246" max="10246" width="3.875" style="165" customWidth="1"/>
    <col min="10247" max="10247" width="30.125" style="165" customWidth="1"/>
    <col min="10248" max="10248" width="36" style="165" customWidth="1"/>
    <col min="10249" max="10249" width="22.75" style="165" customWidth="1"/>
    <col min="10250" max="10250" width="12.375" style="165" customWidth="1"/>
    <col min="10251" max="10501" width="8.875" style="165"/>
    <col min="10502" max="10502" width="3.875" style="165" customWidth="1"/>
    <col min="10503" max="10503" width="30.125" style="165" customWidth="1"/>
    <col min="10504" max="10504" width="36" style="165" customWidth="1"/>
    <col min="10505" max="10505" width="22.75" style="165" customWidth="1"/>
    <col min="10506" max="10506" width="12.375" style="165" customWidth="1"/>
    <col min="10507" max="10757" width="8.875" style="165"/>
    <col min="10758" max="10758" width="3.875" style="165" customWidth="1"/>
    <col min="10759" max="10759" width="30.125" style="165" customWidth="1"/>
    <col min="10760" max="10760" width="36" style="165" customWidth="1"/>
    <col min="10761" max="10761" width="22.75" style="165" customWidth="1"/>
    <col min="10762" max="10762" width="12.375" style="165" customWidth="1"/>
    <col min="10763" max="11013" width="8.875" style="165"/>
    <col min="11014" max="11014" width="3.875" style="165" customWidth="1"/>
    <col min="11015" max="11015" width="30.125" style="165" customWidth="1"/>
    <col min="11016" max="11016" width="36" style="165" customWidth="1"/>
    <col min="11017" max="11017" width="22.75" style="165" customWidth="1"/>
    <col min="11018" max="11018" width="12.375" style="165" customWidth="1"/>
    <col min="11019" max="11269" width="8.875" style="165"/>
    <col min="11270" max="11270" width="3.875" style="165" customWidth="1"/>
    <col min="11271" max="11271" width="30.125" style="165" customWidth="1"/>
    <col min="11272" max="11272" width="36" style="165" customWidth="1"/>
    <col min="11273" max="11273" width="22.75" style="165" customWidth="1"/>
    <col min="11274" max="11274" width="12.375" style="165" customWidth="1"/>
    <col min="11275" max="11525" width="8.875" style="165"/>
    <col min="11526" max="11526" width="3.875" style="165" customWidth="1"/>
    <col min="11527" max="11527" width="30.125" style="165" customWidth="1"/>
    <col min="11528" max="11528" width="36" style="165" customWidth="1"/>
    <col min="11529" max="11529" width="22.75" style="165" customWidth="1"/>
    <col min="11530" max="11530" width="12.375" style="165" customWidth="1"/>
    <col min="11531" max="11781" width="8.875" style="165"/>
    <col min="11782" max="11782" width="3.875" style="165" customWidth="1"/>
    <col min="11783" max="11783" width="30.125" style="165" customWidth="1"/>
    <col min="11784" max="11784" width="36" style="165" customWidth="1"/>
    <col min="11785" max="11785" width="22.75" style="165" customWidth="1"/>
    <col min="11786" max="11786" width="12.375" style="165" customWidth="1"/>
    <col min="11787" max="12037" width="8.875" style="165"/>
    <col min="12038" max="12038" width="3.875" style="165" customWidth="1"/>
    <col min="12039" max="12039" width="30.125" style="165" customWidth="1"/>
    <col min="12040" max="12040" width="36" style="165" customWidth="1"/>
    <col min="12041" max="12041" width="22.75" style="165" customWidth="1"/>
    <col min="12042" max="12042" width="12.375" style="165" customWidth="1"/>
    <col min="12043" max="12293" width="8.875" style="165"/>
    <col min="12294" max="12294" width="3.875" style="165" customWidth="1"/>
    <col min="12295" max="12295" width="30.125" style="165" customWidth="1"/>
    <col min="12296" max="12296" width="36" style="165" customWidth="1"/>
    <col min="12297" max="12297" width="22.75" style="165" customWidth="1"/>
    <col min="12298" max="12298" width="12.375" style="165" customWidth="1"/>
    <col min="12299" max="12549" width="8.875" style="165"/>
    <col min="12550" max="12550" width="3.875" style="165" customWidth="1"/>
    <col min="12551" max="12551" width="30.125" style="165" customWidth="1"/>
    <col min="12552" max="12552" width="36" style="165" customWidth="1"/>
    <col min="12553" max="12553" width="22.75" style="165" customWidth="1"/>
    <col min="12554" max="12554" width="12.375" style="165" customWidth="1"/>
    <col min="12555" max="12805" width="8.875" style="165"/>
    <col min="12806" max="12806" width="3.875" style="165" customWidth="1"/>
    <col min="12807" max="12807" width="30.125" style="165" customWidth="1"/>
    <col min="12808" max="12808" width="36" style="165" customWidth="1"/>
    <col min="12809" max="12809" width="22.75" style="165" customWidth="1"/>
    <col min="12810" max="12810" width="12.375" style="165" customWidth="1"/>
    <col min="12811" max="13061" width="8.875" style="165"/>
    <col min="13062" max="13062" width="3.875" style="165" customWidth="1"/>
    <col min="13063" max="13063" width="30.125" style="165" customWidth="1"/>
    <col min="13064" max="13064" width="36" style="165" customWidth="1"/>
    <col min="13065" max="13065" width="22.75" style="165" customWidth="1"/>
    <col min="13066" max="13066" width="12.375" style="165" customWidth="1"/>
    <col min="13067" max="13317" width="8.875" style="165"/>
    <col min="13318" max="13318" width="3.875" style="165" customWidth="1"/>
    <col min="13319" max="13319" width="30.125" style="165" customWidth="1"/>
    <col min="13320" max="13320" width="36" style="165" customWidth="1"/>
    <col min="13321" max="13321" width="22.75" style="165" customWidth="1"/>
    <col min="13322" max="13322" width="12.375" style="165" customWidth="1"/>
    <col min="13323" max="13573" width="8.875" style="165"/>
    <col min="13574" max="13574" width="3.875" style="165" customWidth="1"/>
    <col min="13575" max="13575" width="30.125" style="165" customWidth="1"/>
    <col min="13576" max="13576" width="36" style="165" customWidth="1"/>
    <col min="13577" max="13577" width="22.75" style="165" customWidth="1"/>
    <col min="13578" max="13578" width="12.375" style="165" customWidth="1"/>
    <col min="13579" max="13829" width="8.875" style="165"/>
    <col min="13830" max="13830" width="3.875" style="165" customWidth="1"/>
    <col min="13831" max="13831" width="30.125" style="165" customWidth="1"/>
    <col min="13832" max="13832" width="36" style="165" customWidth="1"/>
    <col min="13833" max="13833" width="22.75" style="165" customWidth="1"/>
    <col min="13834" max="13834" width="12.375" style="165" customWidth="1"/>
    <col min="13835" max="14085" width="8.875" style="165"/>
    <col min="14086" max="14086" width="3.875" style="165" customWidth="1"/>
    <col min="14087" max="14087" width="30.125" style="165" customWidth="1"/>
    <col min="14088" max="14088" width="36" style="165" customWidth="1"/>
    <col min="14089" max="14089" width="22.75" style="165" customWidth="1"/>
    <col min="14090" max="14090" width="12.375" style="165" customWidth="1"/>
    <col min="14091" max="14341" width="8.875" style="165"/>
    <col min="14342" max="14342" width="3.875" style="165" customWidth="1"/>
    <col min="14343" max="14343" width="30.125" style="165" customWidth="1"/>
    <col min="14344" max="14344" width="36" style="165" customWidth="1"/>
    <col min="14345" max="14345" width="22.75" style="165" customWidth="1"/>
    <col min="14346" max="14346" width="12.375" style="165" customWidth="1"/>
    <col min="14347" max="14597" width="8.875" style="165"/>
    <col min="14598" max="14598" width="3.875" style="165" customWidth="1"/>
    <col min="14599" max="14599" width="30.125" style="165" customWidth="1"/>
    <col min="14600" max="14600" width="36" style="165" customWidth="1"/>
    <col min="14601" max="14601" width="22.75" style="165" customWidth="1"/>
    <col min="14602" max="14602" width="12.375" style="165" customWidth="1"/>
    <col min="14603" max="14853" width="8.875" style="165"/>
    <col min="14854" max="14854" width="3.875" style="165" customWidth="1"/>
    <col min="14855" max="14855" width="30.125" style="165" customWidth="1"/>
    <col min="14856" max="14856" width="36" style="165" customWidth="1"/>
    <col min="14857" max="14857" width="22.75" style="165" customWidth="1"/>
    <col min="14858" max="14858" width="12.375" style="165" customWidth="1"/>
    <col min="14859" max="15109" width="8.875" style="165"/>
    <col min="15110" max="15110" width="3.875" style="165" customWidth="1"/>
    <col min="15111" max="15111" width="30.125" style="165" customWidth="1"/>
    <col min="15112" max="15112" width="36" style="165" customWidth="1"/>
    <col min="15113" max="15113" width="22.75" style="165" customWidth="1"/>
    <col min="15114" max="15114" width="12.375" style="165" customWidth="1"/>
    <col min="15115" max="15365" width="8.875" style="165"/>
    <col min="15366" max="15366" width="3.875" style="165" customWidth="1"/>
    <col min="15367" max="15367" width="30.125" style="165" customWidth="1"/>
    <col min="15368" max="15368" width="36" style="165" customWidth="1"/>
    <col min="15369" max="15369" width="22.75" style="165" customWidth="1"/>
    <col min="15370" max="15370" width="12.375" style="165" customWidth="1"/>
    <col min="15371" max="15621" width="8.875" style="165"/>
    <col min="15622" max="15622" width="3.875" style="165" customWidth="1"/>
    <col min="15623" max="15623" width="30.125" style="165" customWidth="1"/>
    <col min="15624" max="15624" width="36" style="165" customWidth="1"/>
    <col min="15625" max="15625" width="22.75" style="165" customWidth="1"/>
    <col min="15626" max="15626" width="12.375" style="165" customWidth="1"/>
    <col min="15627" max="15877" width="8.875" style="165"/>
    <col min="15878" max="15878" width="3.875" style="165" customWidth="1"/>
    <col min="15879" max="15879" width="30.125" style="165" customWidth="1"/>
    <col min="15880" max="15880" width="36" style="165" customWidth="1"/>
    <col min="15881" max="15881" width="22.75" style="165" customWidth="1"/>
    <col min="15882" max="15882" width="12.375" style="165" customWidth="1"/>
    <col min="15883" max="16133" width="8.875" style="165"/>
    <col min="16134" max="16134" width="3.875" style="165" customWidth="1"/>
    <col min="16135" max="16135" width="30.125" style="165" customWidth="1"/>
    <col min="16136" max="16136" width="36" style="165" customWidth="1"/>
    <col min="16137" max="16137" width="22.75" style="165" customWidth="1"/>
    <col min="16138" max="16138" width="12.375" style="165" customWidth="1"/>
    <col min="16139" max="16384" width="8.875" style="165"/>
  </cols>
  <sheetData>
    <row r="1" spans="1:12" ht="20.25" x14ac:dyDescent="0.3">
      <c r="A1" s="723" t="s">
        <v>32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  <c r="L1" s="723"/>
    </row>
    <row r="2" spans="1:12" ht="20.25" x14ac:dyDescent="0.3">
      <c r="A2" s="723" t="s">
        <v>551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  <c r="L2" s="723"/>
    </row>
    <row r="3" spans="1:12" ht="20.25" x14ac:dyDescent="0.3">
      <c r="A3" s="739" t="s">
        <v>28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  <c r="L3" s="739"/>
    </row>
    <row r="4" spans="1:12" ht="20.25" x14ac:dyDescent="0.3">
      <c r="A4" s="731" t="s">
        <v>0</v>
      </c>
      <c r="B4" s="733" t="s">
        <v>29</v>
      </c>
      <c r="C4" s="731" t="s">
        <v>30</v>
      </c>
      <c r="D4" s="734" t="s">
        <v>33</v>
      </c>
      <c r="E4" s="734"/>
      <c r="F4" s="735" t="s">
        <v>552</v>
      </c>
      <c r="G4" s="735"/>
      <c r="H4" s="735"/>
      <c r="I4" s="735"/>
      <c r="J4" s="735"/>
      <c r="K4" s="731" t="s">
        <v>553</v>
      </c>
      <c r="L4" s="732" t="s">
        <v>554</v>
      </c>
    </row>
    <row r="5" spans="1:12" ht="20.25" x14ac:dyDescent="0.3">
      <c r="A5" s="731"/>
      <c r="B5" s="733"/>
      <c r="C5" s="731"/>
      <c r="D5" s="734"/>
      <c r="E5" s="734"/>
      <c r="F5" s="182" t="s">
        <v>555</v>
      </c>
      <c r="G5" s="182" t="s">
        <v>556</v>
      </c>
      <c r="H5" s="182" t="s">
        <v>557</v>
      </c>
      <c r="I5" s="182" t="s">
        <v>558</v>
      </c>
      <c r="J5" s="182" t="s">
        <v>559</v>
      </c>
      <c r="K5" s="731"/>
      <c r="L5" s="732"/>
    </row>
    <row r="6" spans="1:12" ht="20.25" x14ac:dyDescent="0.3">
      <c r="A6" s="183"/>
      <c r="B6" s="184" t="s">
        <v>35</v>
      </c>
      <c r="C6" s="183"/>
      <c r="D6" s="185"/>
      <c r="E6" s="186"/>
      <c r="F6" s="187"/>
      <c r="G6" s="187"/>
      <c r="H6" s="187"/>
      <c r="I6" s="187"/>
      <c r="J6" s="188"/>
      <c r="K6" s="183"/>
      <c r="L6" s="189"/>
    </row>
    <row r="7" spans="1:12" x14ac:dyDescent="0.4">
      <c r="A7" s="190">
        <v>1</v>
      </c>
      <c r="B7" s="168" t="s">
        <v>170</v>
      </c>
      <c r="C7" s="191" t="s">
        <v>560</v>
      </c>
      <c r="D7" s="192" t="s">
        <v>56</v>
      </c>
      <c r="E7" s="193" t="s">
        <v>57</v>
      </c>
      <c r="F7" s="194">
        <v>240</v>
      </c>
      <c r="G7" s="194">
        <v>4</v>
      </c>
      <c r="H7" s="194" t="s">
        <v>561</v>
      </c>
      <c r="I7" s="194" t="s">
        <v>425</v>
      </c>
      <c r="J7" s="190" t="s">
        <v>57</v>
      </c>
      <c r="K7" s="190" t="s">
        <v>562</v>
      </c>
      <c r="L7" s="195" t="s">
        <v>563</v>
      </c>
    </row>
    <row r="8" spans="1:12" x14ac:dyDescent="0.4">
      <c r="A8" s="196">
        <f>A7+1</f>
        <v>2</v>
      </c>
      <c r="B8" s="34" t="s">
        <v>52</v>
      </c>
      <c r="C8" s="197" t="s">
        <v>55</v>
      </c>
      <c r="D8" s="198" t="s">
        <v>37</v>
      </c>
      <c r="E8" s="199" t="s">
        <v>64</v>
      </c>
      <c r="F8" s="200">
        <v>141</v>
      </c>
      <c r="G8" s="200" t="s">
        <v>563</v>
      </c>
      <c r="H8" s="200" t="s">
        <v>564</v>
      </c>
      <c r="I8" s="200" t="s">
        <v>425</v>
      </c>
      <c r="J8" s="196" t="s">
        <v>565</v>
      </c>
      <c r="K8" s="196" t="s">
        <v>566</v>
      </c>
      <c r="L8" s="201" t="s">
        <v>563</v>
      </c>
    </row>
    <row r="9" spans="1:12" x14ac:dyDescent="0.4">
      <c r="A9" s="196">
        <f t="shared" ref="A9:A15" si="0">A8+1</f>
        <v>3</v>
      </c>
      <c r="B9" s="34" t="s">
        <v>567</v>
      </c>
      <c r="C9" s="197" t="s">
        <v>55</v>
      </c>
      <c r="D9" s="198" t="s">
        <v>37</v>
      </c>
      <c r="E9" s="199" t="s">
        <v>60</v>
      </c>
      <c r="F9" s="200" t="s">
        <v>568</v>
      </c>
      <c r="G9" s="200" t="s">
        <v>563</v>
      </c>
      <c r="H9" s="200" t="s">
        <v>569</v>
      </c>
      <c r="I9" s="194" t="s">
        <v>425</v>
      </c>
      <c r="J9" s="190" t="s">
        <v>57</v>
      </c>
      <c r="K9" s="196" t="s">
        <v>570</v>
      </c>
      <c r="L9" s="202" t="s">
        <v>571</v>
      </c>
    </row>
    <row r="10" spans="1:12" x14ac:dyDescent="0.4">
      <c r="A10" s="196">
        <f t="shared" si="0"/>
        <v>4</v>
      </c>
      <c r="B10" s="34" t="s">
        <v>49</v>
      </c>
      <c r="C10" s="197" t="s">
        <v>55</v>
      </c>
      <c r="D10" s="198" t="s">
        <v>37</v>
      </c>
      <c r="E10" s="199" t="s">
        <v>61</v>
      </c>
      <c r="F10" s="200" t="s">
        <v>572</v>
      </c>
      <c r="G10" s="200" t="s">
        <v>563</v>
      </c>
      <c r="H10" s="200" t="s">
        <v>61</v>
      </c>
      <c r="I10" s="200" t="s">
        <v>61</v>
      </c>
      <c r="J10" s="196" t="s">
        <v>57</v>
      </c>
      <c r="K10" s="196" t="s">
        <v>573</v>
      </c>
      <c r="L10" s="201" t="s">
        <v>563</v>
      </c>
    </row>
    <row r="11" spans="1:12" x14ac:dyDescent="0.4">
      <c r="A11" s="196">
        <f t="shared" si="0"/>
        <v>5</v>
      </c>
      <c r="B11" s="34" t="s">
        <v>46</v>
      </c>
      <c r="C11" s="197" t="s">
        <v>55</v>
      </c>
      <c r="D11" s="198" t="s">
        <v>37</v>
      </c>
      <c r="E11" s="199" t="s">
        <v>58</v>
      </c>
      <c r="F11" s="200" t="s">
        <v>574</v>
      </c>
      <c r="G11" s="200">
        <v>8</v>
      </c>
      <c r="H11" s="200" t="s">
        <v>58</v>
      </c>
      <c r="I11" s="200" t="s">
        <v>58</v>
      </c>
      <c r="J11" s="196" t="s">
        <v>57</v>
      </c>
      <c r="K11" s="196" t="s">
        <v>575</v>
      </c>
      <c r="L11" s="201" t="s">
        <v>563</v>
      </c>
    </row>
    <row r="12" spans="1:12" x14ac:dyDescent="0.4">
      <c r="A12" s="196">
        <f t="shared" si="0"/>
        <v>6</v>
      </c>
      <c r="B12" s="34" t="s">
        <v>51</v>
      </c>
      <c r="C12" s="197" t="s">
        <v>55</v>
      </c>
      <c r="D12" s="198" t="s">
        <v>37</v>
      </c>
      <c r="E12" s="199" t="s">
        <v>63</v>
      </c>
      <c r="F12" s="200" t="s">
        <v>576</v>
      </c>
      <c r="G12" s="200"/>
      <c r="H12" s="200" t="s">
        <v>569</v>
      </c>
      <c r="I12" s="200" t="s">
        <v>425</v>
      </c>
      <c r="J12" s="196" t="s">
        <v>57</v>
      </c>
      <c r="K12" s="196" t="s">
        <v>577</v>
      </c>
      <c r="L12" s="201"/>
    </row>
    <row r="13" spans="1:12" x14ac:dyDescent="0.4">
      <c r="A13" s="196">
        <f t="shared" si="0"/>
        <v>7</v>
      </c>
      <c r="B13" s="34" t="s">
        <v>47</v>
      </c>
      <c r="C13" s="197" t="s">
        <v>55</v>
      </c>
      <c r="D13" s="198" t="s">
        <v>37</v>
      </c>
      <c r="E13" s="199" t="s">
        <v>59</v>
      </c>
      <c r="F13" s="200">
        <v>1</v>
      </c>
      <c r="G13" s="200">
        <v>1</v>
      </c>
      <c r="H13" s="200" t="s">
        <v>578</v>
      </c>
      <c r="I13" s="200" t="s">
        <v>579</v>
      </c>
      <c r="J13" s="196" t="s">
        <v>580</v>
      </c>
      <c r="K13" s="196" t="s">
        <v>581</v>
      </c>
      <c r="L13" s="202" t="s">
        <v>582</v>
      </c>
    </row>
    <row r="14" spans="1:12" x14ac:dyDescent="0.4">
      <c r="A14" s="196">
        <f t="shared" si="0"/>
        <v>8</v>
      </c>
      <c r="B14" s="34" t="s">
        <v>53</v>
      </c>
      <c r="C14" s="197" t="s">
        <v>55</v>
      </c>
      <c r="D14" s="198" t="s">
        <v>37</v>
      </c>
      <c r="E14" s="199" t="s">
        <v>65</v>
      </c>
      <c r="F14" s="736" t="s">
        <v>500</v>
      </c>
      <c r="G14" s="737"/>
      <c r="H14" s="737"/>
      <c r="I14" s="737"/>
      <c r="J14" s="737"/>
      <c r="K14" s="203" t="s">
        <v>583</v>
      </c>
      <c r="L14" s="202" t="s">
        <v>584</v>
      </c>
    </row>
    <row r="15" spans="1:12" x14ac:dyDescent="0.4">
      <c r="A15" s="196">
        <f t="shared" si="0"/>
        <v>9</v>
      </c>
      <c r="B15" s="34" t="s">
        <v>50</v>
      </c>
      <c r="C15" s="197" t="s">
        <v>55</v>
      </c>
      <c r="D15" s="198" t="s">
        <v>37</v>
      </c>
      <c r="E15" s="199" t="s">
        <v>62</v>
      </c>
      <c r="F15" s="200" t="s">
        <v>585</v>
      </c>
      <c r="G15" s="200" t="s">
        <v>563</v>
      </c>
      <c r="H15" s="200" t="s">
        <v>586</v>
      </c>
      <c r="I15" s="200" t="s">
        <v>425</v>
      </c>
      <c r="J15" s="196" t="s">
        <v>153</v>
      </c>
      <c r="K15" s="196" t="s">
        <v>587</v>
      </c>
      <c r="L15" s="202" t="s">
        <v>588</v>
      </c>
    </row>
    <row r="16" spans="1:12" x14ac:dyDescent="0.4">
      <c r="A16" s="196"/>
      <c r="B16" s="204" t="s">
        <v>42</v>
      </c>
      <c r="C16" s="197"/>
      <c r="D16" s="198"/>
      <c r="E16" s="199"/>
      <c r="F16" s="200"/>
      <c r="G16" s="200"/>
      <c r="H16" s="200"/>
      <c r="I16" s="200"/>
      <c r="J16" s="196"/>
      <c r="K16" s="196"/>
      <c r="L16" s="201"/>
    </row>
    <row r="17" spans="1:12" x14ac:dyDescent="0.4">
      <c r="A17" s="196">
        <v>1</v>
      </c>
      <c r="B17" s="34" t="s">
        <v>159</v>
      </c>
      <c r="C17" s="197" t="s">
        <v>160</v>
      </c>
      <c r="D17" s="205" t="s">
        <v>56</v>
      </c>
      <c r="E17" s="199" t="s">
        <v>151</v>
      </c>
      <c r="F17" s="200" t="s">
        <v>589</v>
      </c>
      <c r="G17" s="200">
        <v>1</v>
      </c>
      <c r="H17" s="200" t="s">
        <v>590</v>
      </c>
      <c r="I17" s="200" t="s">
        <v>78</v>
      </c>
      <c r="J17" s="196" t="s">
        <v>151</v>
      </c>
      <c r="K17" s="206" t="s">
        <v>591</v>
      </c>
      <c r="L17" s="202" t="s">
        <v>592</v>
      </c>
    </row>
    <row r="18" spans="1:12" x14ac:dyDescent="0.4">
      <c r="A18" s="196">
        <v>2</v>
      </c>
      <c r="B18" s="34" t="s">
        <v>161</v>
      </c>
      <c r="C18" s="207" t="s">
        <v>55</v>
      </c>
      <c r="D18" s="205" t="s">
        <v>37</v>
      </c>
      <c r="E18" s="199" t="s">
        <v>75</v>
      </c>
      <c r="F18" s="200">
        <v>191</v>
      </c>
      <c r="G18" s="200"/>
      <c r="H18" s="200" t="s">
        <v>593</v>
      </c>
      <c r="I18" s="200" t="s">
        <v>425</v>
      </c>
      <c r="J18" s="196" t="s">
        <v>151</v>
      </c>
      <c r="K18" s="196" t="s">
        <v>594</v>
      </c>
      <c r="L18" s="201"/>
    </row>
    <row r="19" spans="1:12" x14ac:dyDescent="0.4">
      <c r="A19" s="196">
        <v>3</v>
      </c>
      <c r="B19" s="34" t="s">
        <v>66</v>
      </c>
      <c r="C19" s="207" t="s">
        <v>55</v>
      </c>
      <c r="D19" s="205" t="s">
        <v>37</v>
      </c>
      <c r="E19" s="199" t="s">
        <v>76</v>
      </c>
      <c r="F19" s="200" t="s">
        <v>595</v>
      </c>
      <c r="G19" s="200">
        <v>8</v>
      </c>
      <c r="H19" s="200" t="s">
        <v>596</v>
      </c>
      <c r="I19" s="200" t="s">
        <v>425</v>
      </c>
      <c r="J19" s="196" t="s">
        <v>151</v>
      </c>
      <c r="K19" s="196" t="s">
        <v>597</v>
      </c>
      <c r="L19" s="201"/>
    </row>
    <row r="20" spans="1:12" x14ac:dyDescent="0.4">
      <c r="A20" s="196">
        <v>4</v>
      </c>
      <c r="B20" s="34" t="s">
        <v>162</v>
      </c>
      <c r="C20" s="207" t="s">
        <v>55</v>
      </c>
      <c r="D20" s="205" t="s">
        <v>37</v>
      </c>
      <c r="E20" s="199" t="s">
        <v>77</v>
      </c>
      <c r="F20" s="200" t="s">
        <v>598</v>
      </c>
      <c r="G20" s="200">
        <v>1</v>
      </c>
      <c r="H20" s="200" t="s">
        <v>599</v>
      </c>
      <c r="I20" s="200" t="s">
        <v>425</v>
      </c>
      <c r="J20" s="196" t="s">
        <v>151</v>
      </c>
      <c r="K20" s="196" t="s">
        <v>600</v>
      </c>
      <c r="L20" s="201"/>
    </row>
    <row r="21" spans="1:12" x14ac:dyDescent="0.4">
      <c r="A21" s="196">
        <v>5</v>
      </c>
      <c r="B21" s="34" t="s">
        <v>67</v>
      </c>
      <c r="C21" s="207" t="s">
        <v>55</v>
      </c>
      <c r="D21" s="205" t="s">
        <v>37</v>
      </c>
      <c r="E21" s="199" t="s">
        <v>78</v>
      </c>
      <c r="F21" s="200">
        <v>334</v>
      </c>
      <c r="G21" s="200">
        <v>6</v>
      </c>
      <c r="H21" s="200" t="s">
        <v>601</v>
      </c>
      <c r="I21" s="200" t="s">
        <v>78</v>
      </c>
      <c r="J21" s="196" t="s">
        <v>151</v>
      </c>
      <c r="K21" s="196" t="s">
        <v>602</v>
      </c>
      <c r="L21" s="202" t="s">
        <v>603</v>
      </c>
    </row>
    <row r="22" spans="1:12" x14ac:dyDescent="0.4">
      <c r="A22" s="196">
        <v>6</v>
      </c>
      <c r="B22" s="34" t="s">
        <v>68</v>
      </c>
      <c r="C22" s="207" t="s">
        <v>55</v>
      </c>
      <c r="D22" s="205" t="s">
        <v>37</v>
      </c>
      <c r="E22" s="199" t="s">
        <v>79</v>
      </c>
      <c r="F22" s="200">
        <v>147</v>
      </c>
      <c r="G22" s="200">
        <v>1</v>
      </c>
      <c r="H22" s="200" t="s">
        <v>604</v>
      </c>
      <c r="I22" s="200" t="s">
        <v>425</v>
      </c>
      <c r="J22" s="196" t="s">
        <v>151</v>
      </c>
      <c r="K22" s="196" t="s">
        <v>605</v>
      </c>
      <c r="L22" s="202" t="s">
        <v>606</v>
      </c>
    </row>
    <row r="23" spans="1:12" x14ac:dyDescent="0.4">
      <c r="A23" s="196">
        <v>7</v>
      </c>
      <c r="B23" s="34" t="s">
        <v>69</v>
      </c>
      <c r="C23" s="207" t="s">
        <v>55</v>
      </c>
      <c r="D23" s="205" t="s">
        <v>37</v>
      </c>
      <c r="E23" s="199" t="s">
        <v>80</v>
      </c>
      <c r="F23" s="196" t="s">
        <v>607</v>
      </c>
      <c r="G23" s="200">
        <v>2</v>
      </c>
      <c r="H23" s="200" t="s">
        <v>608</v>
      </c>
      <c r="I23" s="200" t="s">
        <v>80</v>
      </c>
      <c r="J23" s="196" t="s">
        <v>151</v>
      </c>
      <c r="K23" s="196" t="s">
        <v>609</v>
      </c>
      <c r="L23" s="202" t="s">
        <v>610</v>
      </c>
    </row>
    <row r="24" spans="1:12" x14ac:dyDescent="0.4">
      <c r="A24" s="196">
        <v>8</v>
      </c>
      <c r="B24" s="34" t="s">
        <v>70</v>
      </c>
      <c r="C24" s="207" t="s">
        <v>55</v>
      </c>
      <c r="D24" s="205" t="s">
        <v>37</v>
      </c>
      <c r="E24" s="199" t="s">
        <v>81</v>
      </c>
      <c r="F24" s="736" t="s">
        <v>522</v>
      </c>
      <c r="G24" s="737"/>
      <c r="H24" s="737"/>
      <c r="I24" s="737"/>
      <c r="J24" s="738"/>
      <c r="K24" s="196">
        <v>818225030</v>
      </c>
      <c r="L24" s="201"/>
    </row>
    <row r="25" spans="1:12" x14ac:dyDescent="0.4">
      <c r="A25" s="196">
        <v>9</v>
      </c>
      <c r="B25" s="34" t="s">
        <v>71</v>
      </c>
      <c r="C25" s="207" t="s">
        <v>55</v>
      </c>
      <c r="D25" s="205" t="s">
        <v>37</v>
      </c>
      <c r="E25" s="199" t="s">
        <v>82</v>
      </c>
      <c r="F25" s="194">
        <v>72</v>
      </c>
      <c r="G25" s="194">
        <v>13</v>
      </c>
      <c r="H25" s="194" t="s">
        <v>611</v>
      </c>
      <c r="I25" s="194" t="s">
        <v>79</v>
      </c>
      <c r="J25" s="190" t="s">
        <v>151</v>
      </c>
      <c r="K25" s="196" t="s">
        <v>612</v>
      </c>
      <c r="L25" s="202" t="s">
        <v>613</v>
      </c>
    </row>
    <row r="26" spans="1:12" x14ac:dyDescent="0.4">
      <c r="A26" s="196">
        <v>10</v>
      </c>
      <c r="B26" s="34" t="s">
        <v>72</v>
      </c>
      <c r="C26" s="207" t="s">
        <v>55</v>
      </c>
      <c r="D26" s="205" t="s">
        <v>37</v>
      </c>
      <c r="E26" s="199" t="s">
        <v>83</v>
      </c>
      <c r="F26" s="200">
        <v>100</v>
      </c>
      <c r="G26" s="200">
        <v>2</v>
      </c>
      <c r="H26" s="200" t="s">
        <v>85</v>
      </c>
      <c r="I26" s="200" t="s">
        <v>85</v>
      </c>
      <c r="J26" s="196" t="s">
        <v>151</v>
      </c>
      <c r="K26" s="196" t="s">
        <v>614</v>
      </c>
      <c r="L26" s="201"/>
    </row>
    <row r="27" spans="1:12" x14ac:dyDescent="0.4">
      <c r="A27" s="196">
        <v>11</v>
      </c>
      <c r="B27" s="34" t="s">
        <v>73</v>
      </c>
      <c r="C27" s="207" t="s">
        <v>55</v>
      </c>
      <c r="D27" s="205" t="s">
        <v>37</v>
      </c>
      <c r="E27" s="199" t="s">
        <v>84</v>
      </c>
      <c r="F27" s="200">
        <v>93</v>
      </c>
      <c r="G27" s="200">
        <v>2</v>
      </c>
      <c r="H27" s="200" t="s">
        <v>615</v>
      </c>
      <c r="I27" s="200" t="s">
        <v>616</v>
      </c>
      <c r="J27" s="196" t="s">
        <v>617</v>
      </c>
      <c r="K27" s="196" t="s">
        <v>618</v>
      </c>
      <c r="L27" s="202" t="s">
        <v>619</v>
      </c>
    </row>
    <row r="28" spans="1:12" x14ac:dyDescent="0.4">
      <c r="A28" s="208">
        <v>12</v>
      </c>
      <c r="B28" s="170" t="s">
        <v>74</v>
      </c>
      <c r="C28" s="209" t="s">
        <v>55</v>
      </c>
      <c r="D28" s="210" t="s">
        <v>37</v>
      </c>
      <c r="E28" s="211" t="s">
        <v>85</v>
      </c>
      <c r="F28" s="212" t="s">
        <v>620</v>
      </c>
      <c r="G28" s="212">
        <v>6</v>
      </c>
      <c r="H28" s="212" t="s">
        <v>621</v>
      </c>
      <c r="I28" s="212" t="s">
        <v>425</v>
      </c>
      <c r="J28" s="208" t="s">
        <v>151</v>
      </c>
      <c r="K28" s="208" t="s">
        <v>622</v>
      </c>
      <c r="L28" s="213" t="s">
        <v>623</v>
      </c>
    </row>
    <row r="29" spans="1:12" ht="20.25" x14ac:dyDescent="0.3">
      <c r="A29" s="731" t="s">
        <v>0</v>
      </c>
      <c r="B29" s="733" t="s">
        <v>29</v>
      </c>
      <c r="C29" s="731" t="s">
        <v>30</v>
      </c>
      <c r="D29" s="734" t="s">
        <v>33</v>
      </c>
      <c r="E29" s="734"/>
      <c r="F29" s="735" t="s">
        <v>552</v>
      </c>
      <c r="G29" s="735"/>
      <c r="H29" s="735"/>
      <c r="I29" s="735"/>
      <c r="J29" s="735"/>
      <c r="K29" s="731" t="s">
        <v>553</v>
      </c>
      <c r="L29" s="732" t="s">
        <v>554</v>
      </c>
    </row>
    <row r="30" spans="1:12" ht="20.25" x14ac:dyDescent="0.3">
      <c r="A30" s="731"/>
      <c r="B30" s="733"/>
      <c r="C30" s="731"/>
      <c r="D30" s="734"/>
      <c r="E30" s="734"/>
      <c r="F30" s="182" t="s">
        <v>555</v>
      </c>
      <c r="G30" s="182" t="s">
        <v>556</v>
      </c>
      <c r="H30" s="182" t="s">
        <v>557</v>
      </c>
      <c r="I30" s="182" t="s">
        <v>558</v>
      </c>
      <c r="J30" s="182" t="s">
        <v>559</v>
      </c>
      <c r="K30" s="731"/>
      <c r="L30" s="732"/>
    </row>
    <row r="31" spans="1:12" x14ac:dyDescent="0.4">
      <c r="A31" s="196"/>
      <c r="B31" s="204" t="s">
        <v>41</v>
      </c>
      <c r="C31" s="207"/>
      <c r="D31" s="205"/>
      <c r="E31" s="199"/>
      <c r="F31" s="200"/>
      <c r="G31" s="200"/>
      <c r="H31" s="200"/>
      <c r="I31" s="200"/>
      <c r="J31" s="196"/>
      <c r="K31" s="196"/>
      <c r="L31" s="201"/>
    </row>
    <row r="32" spans="1:12" x14ac:dyDescent="0.4">
      <c r="A32" s="196">
        <v>1</v>
      </c>
      <c r="B32" s="34" t="s">
        <v>86</v>
      </c>
      <c r="C32" s="197" t="s">
        <v>54</v>
      </c>
      <c r="D32" s="205" t="s">
        <v>56</v>
      </c>
      <c r="E32" s="199" t="s">
        <v>152</v>
      </c>
      <c r="F32" s="200">
        <v>168</v>
      </c>
      <c r="G32" s="200"/>
      <c r="H32" s="200" t="s">
        <v>624</v>
      </c>
      <c r="I32" s="200" t="s">
        <v>425</v>
      </c>
      <c r="J32" s="196" t="s">
        <v>152</v>
      </c>
      <c r="K32" s="196" t="s">
        <v>625</v>
      </c>
      <c r="L32" s="202" t="s">
        <v>626</v>
      </c>
    </row>
    <row r="33" spans="1:12" x14ac:dyDescent="0.4">
      <c r="A33" s="196">
        <v>2</v>
      </c>
      <c r="B33" s="34" t="s">
        <v>163</v>
      </c>
      <c r="C33" s="207" t="s">
        <v>55</v>
      </c>
      <c r="D33" s="205" t="s">
        <v>37</v>
      </c>
      <c r="E33" s="199" t="s">
        <v>95</v>
      </c>
      <c r="F33" s="200" t="s">
        <v>627</v>
      </c>
      <c r="G33" s="200">
        <v>2</v>
      </c>
      <c r="H33" s="200" t="s">
        <v>628</v>
      </c>
      <c r="I33" s="214" t="s">
        <v>99</v>
      </c>
      <c r="J33" s="196" t="s">
        <v>152</v>
      </c>
      <c r="K33" s="196" t="s">
        <v>629</v>
      </c>
      <c r="L33" s="201"/>
    </row>
    <row r="34" spans="1:12" x14ac:dyDescent="0.4">
      <c r="A34" s="196">
        <v>3</v>
      </c>
      <c r="B34" s="34" t="s">
        <v>164</v>
      </c>
      <c r="C34" s="207" t="s">
        <v>55</v>
      </c>
      <c r="D34" s="205" t="s">
        <v>37</v>
      </c>
      <c r="E34" s="199" t="s">
        <v>96</v>
      </c>
      <c r="F34" s="200" t="s">
        <v>630</v>
      </c>
      <c r="G34" s="200"/>
      <c r="H34" s="200" t="s">
        <v>624</v>
      </c>
      <c r="I34" s="200" t="s">
        <v>425</v>
      </c>
      <c r="J34" s="196" t="s">
        <v>152</v>
      </c>
      <c r="K34" s="196" t="s">
        <v>631</v>
      </c>
      <c r="L34" s="202" t="s">
        <v>632</v>
      </c>
    </row>
    <row r="35" spans="1:12" x14ac:dyDescent="0.4">
      <c r="A35" s="196">
        <v>4</v>
      </c>
      <c r="B35" s="34" t="s">
        <v>165</v>
      </c>
      <c r="C35" s="207" t="s">
        <v>55</v>
      </c>
      <c r="D35" s="205" t="s">
        <v>37</v>
      </c>
      <c r="E35" s="199" t="s">
        <v>97</v>
      </c>
      <c r="F35" s="200" t="s">
        <v>633</v>
      </c>
      <c r="G35" s="200"/>
      <c r="H35" s="200" t="s">
        <v>624</v>
      </c>
      <c r="I35" s="200" t="s">
        <v>425</v>
      </c>
      <c r="J35" s="196" t="s">
        <v>152</v>
      </c>
      <c r="K35" s="196" t="s">
        <v>634</v>
      </c>
      <c r="L35" s="202" t="s">
        <v>635</v>
      </c>
    </row>
    <row r="36" spans="1:12" x14ac:dyDescent="0.4">
      <c r="A36" s="196">
        <v>5</v>
      </c>
      <c r="B36" s="34" t="s">
        <v>166</v>
      </c>
      <c r="C36" s="207" t="s">
        <v>55</v>
      </c>
      <c r="D36" s="205" t="s">
        <v>37</v>
      </c>
      <c r="E36" s="199" t="s">
        <v>98</v>
      </c>
      <c r="F36" s="200">
        <v>53</v>
      </c>
      <c r="G36" s="200">
        <v>2</v>
      </c>
      <c r="H36" s="200" t="s">
        <v>636</v>
      </c>
      <c r="I36" s="214" t="s">
        <v>99</v>
      </c>
      <c r="J36" s="196" t="s">
        <v>152</v>
      </c>
      <c r="K36" s="196" t="s">
        <v>637</v>
      </c>
      <c r="L36" s="201"/>
    </row>
    <row r="37" spans="1:12" x14ac:dyDescent="0.4">
      <c r="A37" s="196">
        <v>6</v>
      </c>
      <c r="B37" s="34" t="s">
        <v>87</v>
      </c>
      <c r="C37" s="207" t="s">
        <v>55</v>
      </c>
      <c r="D37" s="205" t="s">
        <v>37</v>
      </c>
      <c r="E37" s="199" t="s">
        <v>99</v>
      </c>
      <c r="F37" s="200" t="s">
        <v>638</v>
      </c>
      <c r="G37" s="200">
        <v>11</v>
      </c>
      <c r="H37" s="200" t="s">
        <v>639</v>
      </c>
      <c r="I37" s="200" t="s">
        <v>425</v>
      </c>
      <c r="J37" s="196" t="s">
        <v>152</v>
      </c>
      <c r="K37" s="196" t="s">
        <v>640</v>
      </c>
      <c r="L37" s="202" t="s">
        <v>641</v>
      </c>
    </row>
    <row r="38" spans="1:12" x14ac:dyDescent="0.4">
      <c r="A38" s="196">
        <v>7</v>
      </c>
      <c r="B38" s="34" t="s">
        <v>88</v>
      </c>
      <c r="C38" s="207" t="s">
        <v>55</v>
      </c>
      <c r="D38" s="205" t="s">
        <v>37</v>
      </c>
      <c r="E38" s="199" t="s">
        <v>100</v>
      </c>
      <c r="F38" s="215" t="s">
        <v>642</v>
      </c>
      <c r="G38" s="200">
        <v>4</v>
      </c>
      <c r="H38" s="200" t="s">
        <v>643</v>
      </c>
      <c r="I38" s="200" t="s">
        <v>425</v>
      </c>
      <c r="J38" s="196" t="s">
        <v>153</v>
      </c>
      <c r="K38" s="196"/>
      <c r="L38" s="202" t="s">
        <v>644</v>
      </c>
    </row>
    <row r="39" spans="1:12" x14ac:dyDescent="0.4">
      <c r="A39" s="196">
        <v>8</v>
      </c>
      <c r="B39" s="34" t="s">
        <v>89</v>
      </c>
      <c r="C39" s="207" t="s">
        <v>55</v>
      </c>
      <c r="D39" s="205" t="s">
        <v>37</v>
      </c>
      <c r="E39" s="199" t="s">
        <v>101</v>
      </c>
      <c r="F39" s="200" t="s">
        <v>645</v>
      </c>
      <c r="G39" s="200"/>
      <c r="H39" s="200" t="s">
        <v>624</v>
      </c>
      <c r="I39" s="200" t="s">
        <v>425</v>
      </c>
      <c r="J39" s="196" t="s">
        <v>152</v>
      </c>
      <c r="K39" s="196" t="s">
        <v>646</v>
      </c>
      <c r="L39" s="201" t="s">
        <v>647</v>
      </c>
    </row>
    <row r="40" spans="1:12" x14ac:dyDescent="0.4">
      <c r="A40" s="196">
        <v>9</v>
      </c>
      <c r="B40" s="34" t="s">
        <v>90</v>
      </c>
      <c r="C40" s="207" t="s">
        <v>55</v>
      </c>
      <c r="D40" s="205" t="s">
        <v>37</v>
      </c>
      <c r="E40" s="199" t="s">
        <v>167</v>
      </c>
      <c r="F40" s="200" t="s">
        <v>648</v>
      </c>
      <c r="G40" s="200">
        <v>6</v>
      </c>
      <c r="H40" s="200" t="s">
        <v>649</v>
      </c>
      <c r="I40" s="200" t="s">
        <v>650</v>
      </c>
      <c r="J40" s="196" t="s">
        <v>651</v>
      </c>
      <c r="K40" s="196" t="s">
        <v>652</v>
      </c>
      <c r="L40" s="202" t="s">
        <v>653</v>
      </c>
    </row>
    <row r="41" spans="1:12" x14ac:dyDescent="0.4">
      <c r="A41" s="196">
        <v>10</v>
      </c>
      <c r="B41" s="34" t="s">
        <v>91</v>
      </c>
      <c r="C41" s="207" t="s">
        <v>55</v>
      </c>
      <c r="D41" s="205" t="s">
        <v>37</v>
      </c>
      <c r="E41" s="199" t="s">
        <v>103</v>
      </c>
      <c r="F41" s="200">
        <v>3</v>
      </c>
      <c r="G41" s="200">
        <v>3</v>
      </c>
      <c r="H41" s="200" t="s">
        <v>103</v>
      </c>
      <c r="I41" s="200" t="s">
        <v>103</v>
      </c>
      <c r="J41" s="196" t="s">
        <v>152</v>
      </c>
      <c r="K41" s="196" t="s">
        <v>654</v>
      </c>
      <c r="L41" s="202" t="s">
        <v>655</v>
      </c>
    </row>
    <row r="42" spans="1:12" x14ac:dyDescent="0.4">
      <c r="A42" s="196">
        <v>11</v>
      </c>
      <c r="B42" s="34" t="s">
        <v>92</v>
      </c>
      <c r="C42" s="207" t="s">
        <v>55</v>
      </c>
      <c r="D42" s="205" t="s">
        <v>37</v>
      </c>
      <c r="E42" s="199" t="s">
        <v>104</v>
      </c>
      <c r="F42" s="200" t="s">
        <v>656</v>
      </c>
      <c r="G42" s="200">
        <v>3</v>
      </c>
      <c r="H42" s="200" t="s">
        <v>593</v>
      </c>
      <c r="I42" s="200" t="s">
        <v>425</v>
      </c>
      <c r="J42" s="196" t="s">
        <v>151</v>
      </c>
      <c r="K42" s="196" t="s">
        <v>657</v>
      </c>
      <c r="L42" s="202" t="s">
        <v>658</v>
      </c>
    </row>
    <row r="43" spans="1:12" x14ac:dyDescent="0.4">
      <c r="A43" s="196">
        <v>12</v>
      </c>
      <c r="B43" s="34" t="s">
        <v>93</v>
      </c>
      <c r="C43" s="207" t="s">
        <v>55</v>
      </c>
      <c r="D43" s="205" t="s">
        <v>37</v>
      </c>
      <c r="E43" s="199" t="s">
        <v>102</v>
      </c>
      <c r="F43" s="200" t="s">
        <v>659</v>
      </c>
      <c r="G43" s="200">
        <v>6</v>
      </c>
      <c r="H43" s="200" t="s">
        <v>660</v>
      </c>
      <c r="I43" s="200" t="s">
        <v>660</v>
      </c>
      <c r="J43" s="216" t="s">
        <v>661</v>
      </c>
      <c r="K43" s="196" t="s">
        <v>662</v>
      </c>
      <c r="L43" s="202" t="s">
        <v>663</v>
      </c>
    </row>
    <row r="44" spans="1:12" x14ac:dyDescent="0.4">
      <c r="A44" s="196">
        <v>13</v>
      </c>
      <c r="B44" s="197" t="s">
        <v>150</v>
      </c>
      <c r="C44" s="207" t="s">
        <v>55</v>
      </c>
      <c r="D44" s="205" t="s">
        <v>37</v>
      </c>
      <c r="E44" s="199" t="s">
        <v>105</v>
      </c>
      <c r="F44" s="200" t="s">
        <v>633</v>
      </c>
      <c r="G44" s="200"/>
      <c r="H44" s="200" t="s">
        <v>624</v>
      </c>
      <c r="I44" s="200" t="s">
        <v>425</v>
      </c>
      <c r="J44" s="196" t="s">
        <v>152</v>
      </c>
      <c r="K44" s="196" t="s">
        <v>664</v>
      </c>
      <c r="L44" s="202" t="s">
        <v>635</v>
      </c>
    </row>
    <row r="45" spans="1:12" x14ac:dyDescent="0.4">
      <c r="A45" s="196">
        <v>14</v>
      </c>
      <c r="B45" s="34" t="s">
        <v>94</v>
      </c>
      <c r="C45" s="207" t="s">
        <v>55</v>
      </c>
      <c r="D45" s="205" t="s">
        <v>37</v>
      </c>
      <c r="E45" s="199" t="s">
        <v>106</v>
      </c>
      <c r="F45" s="200">
        <v>156</v>
      </c>
      <c r="G45" s="200">
        <v>1</v>
      </c>
      <c r="H45" s="200" t="s">
        <v>665</v>
      </c>
      <c r="I45" s="200" t="s">
        <v>105</v>
      </c>
      <c r="J45" s="196" t="s">
        <v>152</v>
      </c>
      <c r="K45" s="196"/>
      <c r="L45" s="201"/>
    </row>
    <row r="46" spans="1:12" x14ac:dyDescent="0.4">
      <c r="A46" s="196"/>
      <c r="B46" s="204" t="s">
        <v>40</v>
      </c>
      <c r="C46" s="207"/>
      <c r="D46" s="205"/>
      <c r="E46" s="199"/>
      <c r="F46" s="200"/>
      <c r="G46" s="200"/>
      <c r="H46" s="200"/>
      <c r="I46" s="200"/>
      <c r="J46" s="196"/>
      <c r="K46" s="196"/>
      <c r="L46" s="201"/>
    </row>
    <row r="47" spans="1:12" x14ac:dyDescent="0.4">
      <c r="A47" s="196">
        <v>1</v>
      </c>
      <c r="B47" s="34" t="s">
        <v>107</v>
      </c>
      <c r="C47" s="197" t="s">
        <v>54</v>
      </c>
      <c r="D47" s="205" t="s">
        <v>56</v>
      </c>
      <c r="E47" s="199" t="s">
        <v>153</v>
      </c>
      <c r="F47" s="200" t="s">
        <v>666</v>
      </c>
      <c r="G47" s="200">
        <v>3</v>
      </c>
      <c r="H47" s="214" t="s">
        <v>667</v>
      </c>
      <c r="I47" s="214" t="s">
        <v>661</v>
      </c>
      <c r="J47" s="214" t="s">
        <v>661</v>
      </c>
      <c r="K47" s="196" t="s">
        <v>668</v>
      </c>
      <c r="L47" s="202" t="s">
        <v>669</v>
      </c>
    </row>
    <row r="48" spans="1:12" x14ac:dyDescent="0.4">
      <c r="A48" s="196">
        <v>2</v>
      </c>
      <c r="B48" s="34" t="s">
        <v>108</v>
      </c>
      <c r="C48" s="207" t="s">
        <v>55</v>
      </c>
      <c r="D48" s="205" t="s">
        <v>37</v>
      </c>
      <c r="E48" s="199" t="s">
        <v>114</v>
      </c>
      <c r="F48" s="200" t="s">
        <v>670</v>
      </c>
      <c r="G48" s="200">
        <v>8</v>
      </c>
      <c r="H48" s="200" t="s">
        <v>671</v>
      </c>
      <c r="I48" s="200" t="s">
        <v>77</v>
      </c>
      <c r="J48" s="196" t="s">
        <v>151</v>
      </c>
      <c r="K48" s="196" t="s">
        <v>672</v>
      </c>
      <c r="L48" s="202" t="s">
        <v>673</v>
      </c>
    </row>
    <row r="49" spans="1:12" x14ac:dyDescent="0.4">
      <c r="A49" s="196">
        <v>3</v>
      </c>
      <c r="B49" s="34" t="s">
        <v>109</v>
      </c>
      <c r="C49" s="207" t="s">
        <v>55</v>
      </c>
      <c r="D49" s="205" t="s">
        <v>37</v>
      </c>
      <c r="E49" s="199" t="s">
        <v>115</v>
      </c>
      <c r="F49" s="200">
        <v>50</v>
      </c>
      <c r="G49" s="200">
        <v>1</v>
      </c>
      <c r="H49" s="200" t="s">
        <v>674</v>
      </c>
      <c r="I49" s="200" t="s">
        <v>427</v>
      </c>
      <c r="J49" s="196" t="s">
        <v>153</v>
      </c>
      <c r="K49" s="196" t="s">
        <v>675</v>
      </c>
      <c r="L49" s="201"/>
    </row>
    <row r="50" spans="1:12" x14ac:dyDescent="0.4">
      <c r="A50" s="196">
        <v>4</v>
      </c>
      <c r="B50" s="34" t="s">
        <v>110</v>
      </c>
      <c r="C50" s="207" t="s">
        <v>55</v>
      </c>
      <c r="D50" s="205" t="s">
        <v>37</v>
      </c>
      <c r="E50" s="199" t="s">
        <v>116</v>
      </c>
      <c r="F50" s="200">
        <v>142</v>
      </c>
      <c r="G50" s="200">
        <v>1</v>
      </c>
      <c r="H50" s="200" t="s">
        <v>676</v>
      </c>
      <c r="I50" s="200" t="s">
        <v>426</v>
      </c>
      <c r="J50" s="196" t="s">
        <v>153</v>
      </c>
      <c r="K50" s="196" t="s">
        <v>677</v>
      </c>
      <c r="L50" s="201"/>
    </row>
    <row r="51" spans="1:12" x14ac:dyDescent="0.4">
      <c r="A51" s="196">
        <v>5</v>
      </c>
      <c r="B51" s="34" t="s">
        <v>111</v>
      </c>
      <c r="C51" s="207" t="s">
        <v>55</v>
      </c>
      <c r="D51" s="205" t="s">
        <v>37</v>
      </c>
      <c r="E51" s="199" t="s">
        <v>117</v>
      </c>
      <c r="F51" s="200" t="s">
        <v>678</v>
      </c>
      <c r="G51" s="200">
        <v>3</v>
      </c>
      <c r="H51" s="200" t="s">
        <v>679</v>
      </c>
      <c r="I51" s="200" t="s">
        <v>425</v>
      </c>
      <c r="J51" s="196" t="s">
        <v>153</v>
      </c>
      <c r="K51" s="196" t="s">
        <v>680</v>
      </c>
      <c r="L51" s="202" t="s">
        <v>681</v>
      </c>
    </row>
    <row r="52" spans="1:12" x14ac:dyDescent="0.4">
      <c r="A52" s="196">
        <v>6</v>
      </c>
      <c r="B52" s="34" t="s">
        <v>112</v>
      </c>
      <c r="C52" s="207" t="s">
        <v>55</v>
      </c>
      <c r="D52" s="205" t="s">
        <v>37</v>
      </c>
      <c r="E52" s="199" t="s">
        <v>118</v>
      </c>
      <c r="F52" s="200">
        <v>11</v>
      </c>
      <c r="G52" s="200">
        <v>5</v>
      </c>
      <c r="H52" s="200" t="s">
        <v>682</v>
      </c>
      <c r="I52" s="200" t="s">
        <v>426</v>
      </c>
      <c r="J52" s="196" t="s">
        <v>153</v>
      </c>
      <c r="K52" s="196" t="s">
        <v>683</v>
      </c>
      <c r="L52" s="201"/>
    </row>
    <row r="53" spans="1:12" x14ac:dyDescent="0.4">
      <c r="A53" s="196">
        <v>7</v>
      </c>
      <c r="B53" s="34" t="s">
        <v>113</v>
      </c>
      <c r="C53" s="207" t="s">
        <v>55</v>
      </c>
      <c r="D53" s="205" t="s">
        <v>37</v>
      </c>
      <c r="E53" s="199" t="s">
        <v>119</v>
      </c>
      <c r="F53" s="200" t="s">
        <v>684</v>
      </c>
      <c r="G53" s="200">
        <v>2</v>
      </c>
      <c r="H53" s="200" t="s">
        <v>685</v>
      </c>
      <c r="I53" s="200" t="s">
        <v>686</v>
      </c>
      <c r="J53" s="196" t="s">
        <v>687</v>
      </c>
      <c r="K53" s="196" t="s">
        <v>688</v>
      </c>
      <c r="L53" s="202" t="s">
        <v>689</v>
      </c>
    </row>
    <row r="54" spans="1:12" x14ac:dyDescent="0.4">
      <c r="A54" s="196"/>
      <c r="B54" s="34"/>
      <c r="C54" s="207"/>
      <c r="D54" s="205"/>
      <c r="E54" s="199"/>
      <c r="F54" s="200"/>
      <c r="G54" s="200"/>
      <c r="H54" s="200"/>
      <c r="I54" s="200"/>
      <c r="J54" s="196"/>
      <c r="K54" s="196"/>
      <c r="L54" s="201"/>
    </row>
    <row r="55" spans="1:12" x14ac:dyDescent="0.4">
      <c r="A55" s="196"/>
      <c r="B55" s="204"/>
      <c r="C55" s="207"/>
      <c r="D55" s="205"/>
      <c r="E55" s="199"/>
      <c r="F55" s="200"/>
      <c r="G55" s="200"/>
      <c r="H55" s="200"/>
      <c r="I55" s="200"/>
      <c r="J55" s="196"/>
      <c r="K55" s="196"/>
      <c r="L55" s="201"/>
    </row>
    <row r="56" spans="1:12" x14ac:dyDescent="0.4">
      <c r="A56" s="208"/>
      <c r="B56" s="170"/>
      <c r="C56" s="217"/>
      <c r="D56" s="210"/>
      <c r="E56" s="211"/>
      <c r="F56" s="212"/>
      <c r="G56" s="212"/>
      <c r="H56" s="212"/>
      <c r="I56" s="212"/>
      <c r="J56" s="208"/>
      <c r="K56" s="208"/>
      <c r="L56" s="218"/>
    </row>
    <row r="57" spans="1:12" ht="20.25" x14ac:dyDescent="0.3">
      <c r="A57" s="731" t="s">
        <v>0</v>
      </c>
      <c r="B57" s="733" t="s">
        <v>29</v>
      </c>
      <c r="C57" s="731" t="s">
        <v>30</v>
      </c>
      <c r="D57" s="734" t="s">
        <v>33</v>
      </c>
      <c r="E57" s="734"/>
      <c r="F57" s="735" t="s">
        <v>552</v>
      </c>
      <c r="G57" s="735"/>
      <c r="H57" s="735"/>
      <c r="I57" s="735"/>
      <c r="J57" s="735"/>
      <c r="K57" s="731" t="s">
        <v>553</v>
      </c>
      <c r="L57" s="732" t="s">
        <v>554</v>
      </c>
    </row>
    <row r="58" spans="1:12" ht="20.25" x14ac:dyDescent="0.3">
      <c r="A58" s="731"/>
      <c r="B58" s="733"/>
      <c r="C58" s="731"/>
      <c r="D58" s="734"/>
      <c r="E58" s="734"/>
      <c r="F58" s="182" t="s">
        <v>555</v>
      </c>
      <c r="G58" s="182" t="s">
        <v>556</v>
      </c>
      <c r="H58" s="182" t="s">
        <v>557</v>
      </c>
      <c r="I58" s="182" t="s">
        <v>558</v>
      </c>
      <c r="J58" s="182" t="s">
        <v>559</v>
      </c>
      <c r="K58" s="731"/>
      <c r="L58" s="732"/>
    </row>
    <row r="59" spans="1:12" x14ac:dyDescent="0.4">
      <c r="A59" s="196"/>
      <c r="B59" s="204" t="s">
        <v>154</v>
      </c>
      <c r="C59" s="207"/>
      <c r="D59" s="205"/>
      <c r="E59" s="199"/>
      <c r="F59" s="200"/>
      <c r="G59" s="200"/>
      <c r="H59" s="200"/>
      <c r="I59" s="200"/>
      <c r="J59" s="196"/>
      <c r="K59" s="196"/>
      <c r="L59" s="201"/>
    </row>
    <row r="60" spans="1:12" x14ac:dyDescent="0.4">
      <c r="A60" s="196">
        <v>1</v>
      </c>
      <c r="B60" s="34" t="s">
        <v>171</v>
      </c>
      <c r="C60" s="191" t="s">
        <v>160</v>
      </c>
      <c r="D60" s="205" t="s">
        <v>56</v>
      </c>
      <c r="E60" s="199" t="s">
        <v>155</v>
      </c>
      <c r="F60" s="200">
        <v>214</v>
      </c>
      <c r="G60" s="200">
        <v>3</v>
      </c>
      <c r="H60" s="200" t="s">
        <v>690</v>
      </c>
      <c r="I60" s="200" t="s">
        <v>425</v>
      </c>
      <c r="J60" s="196" t="s">
        <v>155</v>
      </c>
      <c r="K60" s="196" t="s">
        <v>691</v>
      </c>
      <c r="L60" s="202" t="s">
        <v>692</v>
      </c>
    </row>
    <row r="61" spans="1:12" x14ac:dyDescent="0.4">
      <c r="A61" s="196">
        <v>2</v>
      </c>
      <c r="B61" s="34" t="s">
        <v>120</v>
      </c>
      <c r="C61" s="207" t="s">
        <v>55</v>
      </c>
      <c r="D61" s="205" t="s">
        <v>37</v>
      </c>
      <c r="E61" s="199" t="s">
        <v>128</v>
      </c>
      <c r="F61" s="200" t="s">
        <v>693</v>
      </c>
      <c r="G61" s="200">
        <v>2</v>
      </c>
      <c r="H61" s="200" t="s">
        <v>694</v>
      </c>
      <c r="I61" s="200" t="s">
        <v>694</v>
      </c>
      <c r="J61" s="196" t="s">
        <v>155</v>
      </c>
      <c r="K61" s="196" t="s">
        <v>695</v>
      </c>
      <c r="L61" s="201"/>
    </row>
    <row r="62" spans="1:12" x14ac:dyDescent="0.4">
      <c r="A62" s="219">
        <v>3</v>
      </c>
      <c r="B62" s="34" t="s">
        <v>121</v>
      </c>
      <c r="C62" s="207" t="s">
        <v>55</v>
      </c>
      <c r="D62" s="205" t="s">
        <v>37</v>
      </c>
      <c r="E62" s="199" t="s">
        <v>158</v>
      </c>
      <c r="F62" s="200" t="s">
        <v>696</v>
      </c>
      <c r="G62" s="200">
        <v>1</v>
      </c>
      <c r="H62" s="200" t="s">
        <v>697</v>
      </c>
      <c r="I62" s="200" t="s">
        <v>158</v>
      </c>
      <c r="J62" s="196" t="s">
        <v>155</v>
      </c>
      <c r="K62" s="196" t="s">
        <v>698</v>
      </c>
      <c r="L62" s="201"/>
    </row>
    <row r="63" spans="1:12" x14ac:dyDescent="0.4">
      <c r="A63" s="196">
        <v>4</v>
      </c>
      <c r="B63" s="34" t="s">
        <v>122</v>
      </c>
      <c r="C63" s="207" t="s">
        <v>55</v>
      </c>
      <c r="D63" s="205" t="s">
        <v>37</v>
      </c>
      <c r="E63" s="199" t="s">
        <v>129</v>
      </c>
      <c r="F63" s="200">
        <v>219</v>
      </c>
      <c r="G63" s="200">
        <v>3</v>
      </c>
      <c r="H63" s="200" t="s">
        <v>699</v>
      </c>
      <c r="I63" s="200" t="s">
        <v>700</v>
      </c>
      <c r="J63" s="196" t="s">
        <v>155</v>
      </c>
      <c r="K63" s="196" t="s">
        <v>701</v>
      </c>
      <c r="L63" s="201"/>
    </row>
    <row r="64" spans="1:12" x14ac:dyDescent="0.4">
      <c r="A64" s="196">
        <v>5</v>
      </c>
      <c r="B64" s="34" t="s">
        <v>123</v>
      </c>
      <c r="C64" s="207" t="s">
        <v>55</v>
      </c>
      <c r="D64" s="205" t="s">
        <v>37</v>
      </c>
      <c r="E64" s="199" t="s">
        <v>130</v>
      </c>
      <c r="F64" s="200">
        <v>382</v>
      </c>
      <c r="G64" s="200">
        <v>5</v>
      </c>
      <c r="H64" s="200" t="s">
        <v>702</v>
      </c>
      <c r="I64" s="200" t="s">
        <v>703</v>
      </c>
      <c r="J64" s="196" t="s">
        <v>155</v>
      </c>
      <c r="K64" s="196" t="s">
        <v>704</v>
      </c>
      <c r="L64" s="201"/>
    </row>
    <row r="65" spans="1:12" x14ac:dyDescent="0.4">
      <c r="A65" s="196">
        <v>6</v>
      </c>
      <c r="B65" s="34" t="s">
        <v>124</v>
      </c>
      <c r="C65" s="207" t="s">
        <v>55</v>
      </c>
      <c r="D65" s="205" t="s">
        <v>37</v>
      </c>
      <c r="E65" s="199" t="s">
        <v>131</v>
      </c>
      <c r="F65" s="200">
        <v>410</v>
      </c>
      <c r="G65" s="200">
        <v>1</v>
      </c>
      <c r="H65" s="200" t="s">
        <v>705</v>
      </c>
      <c r="I65" s="200" t="s">
        <v>425</v>
      </c>
      <c r="J65" s="196" t="s">
        <v>155</v>
      </c>
      <c r="K65" s="196" t="s">
        <v>706</v>
      </c>
      <c r="L65" s="202" t="s">
        <v>707</v>
      </c>
    </row>
    <row r="66" spans="1:12" x14ac:dyDescent="0.4">
      <c r="A66" s="196">
        <v>7</v>
      </c>
      <c r="B66" s="34" t="s">
        <v>169</v>
      </c>
      <c r="C66" s="207" t="s">
        <v>55</v>
      </c>
      <c r="D66" s="205" t="s">
        <v>37</v>
      </c>
      <c r="E66" s="199" t="s">
        <v>132</v>
      </c>
      <c r="F66" s="200" t="s">
        <v>708</v>
      </c>
      <c r="G66" s="200">
        <v>5</v>
      </c>
      <c r="H66" s="200" t="s">
        <v>709</v>
      </c>
      <c r="I66" s="200" t="s">
        <v>709</v>
      </c>
      <c r="J66" s="196" t="s">
        <v>155</v>
      </c>
      <c r="K66" s="196" t="s">
        <v>710</v>
      </c>
      <c r="L66" s="202" t="s">
        <v>711</v>
      </c>
    </row>
    <row r="67" spans="1:12" x14ac:dyDescent="0.4">
      <c r="A67" s="196">
        <v>8</v>
      </c>
      <c r="B67" s="34" t="s">
        <v>125</v>
      </c>
      <c r="C67" s="207" t="s">
        <v>55</v>
      </c>
      <c r="D67" s="205" t="s">
        <v>37</v>
      </c>
      <c r="E67" s="199" t="s">
        <v>133</v>
      </c>
      <c r="F67" s="200">
        <v>357</v>
      </c>
      <c r="G67" s="200">
        <v>5</v>
      </c>
      <c r="H67" s="200" t="s">
        <v>702</v>
      </c>
      <c r="I67" s="200" t="s">
        <v>703</v>
      </c>
      <c r="J67" s="196" t="s">
        <v>155</v>
      </c>
      <c r="K67" s="196" t="s">
        <v>712</v>
      </c>
      <c r="L67" s="201"/>
    </row>
    <row r="68" spans="1:12" x14ac:dyDescent="0.4">
      <c r="A68" s="196">
        <v>9</v>
      </c>
      <c r="B68" s="34" t="s">
        <v>168</v>
      </c>
      <c r="C68" s="207" t="s">
        <v>55</v>
      </c>
      <c r="D68" s="205" t="s">
        <v>37</v>
      </c>
      <c r="E68" s="199" t="s">
        <v>156</v>
      </c>
      <c r="F68" s="200" t="s">
        <v>713</v>
      </c>
      <c r="G68" s="200">
        <v>5</v>
      </c>
      <c r="H68" s="200" t="s">
        <v>714</v>
      </c>
      <c r="I68" s="200" t="s">
        <v>715</v>
      </c>
      <c r="J68" s="196" t="s">
        <v>716</v>
      </c>
      <c r="K68" s="196" t="s">
        <v>717</v>
      </c>
      <c r="L68" s="201"/>
    </row>
    <row r="69" spans="1:12" x14ac:dyDescent="0.4">
      <c r="A69" s="196">
        <v>10</v>
      </c>
      <c r="B69" s="34" t="s">
        <v>126</v>
      </c>
      <c r="C69" s="207" t="s">
        <v>55</v>
      </c>
      <c r="D69" s="205" t="s">
        <v>37</v>
      </c>
      <c r="E69" s="199" t="s">
        <v>134</v>
      </c>
      <c r="F69" s="200" t="s">
        <v>718</v>
      </c>
      <c r="G69" s="200">
        <v>13</v>
      </c>
      <c r="H69" s="200" t="s">
        <v>719</v>
      </c>
      <c r="I69" s="200" t="s">
        <v>719</v>
      </c>
      <c r="J69" s="196" t="s">
        <v>687</v>
      </c>
      <c r="K69" s="196" t="s">
        <v>720</v>
      </c>
      <c r="L69" s="202" t="s">
        <v>721</v>
      </c>
    </row>
    <row r="70" spans="1:12" x14ac:dyDescent="0.4">
      <c r="A70" s="196">
        <v>11</v>
      </c>
      <c r="B70" s="34" t="s">
        <v>127</v>
      </c>
      <c r="C70" s="207" t="s">
        <v>55</v>
      </c>
      <c r="D70" s="205" t="s">
        <v>37</v>
      </c>
      <c r="E70" s="199" t="s">
        <v>135</v>
      </c>
      <c r="F70" s="200">
        <v>9</v>
      </c>
      <c r="G70" s="200"/>
      <c r="H70" s="200" t="s">
        <v>722</v>
      </c>
      <c r="I70" s="200" t="s">
        <v>425</v>
      </c>
      <c r="J70" s="196" t="s">
        <v>157</v>
      </c>
      <c r="K70" s="196" t="s">
        <v>723</v>
      </c>
      <c r="L70" s="202" t="s">
        <v>724</v>
      </c>
    </row>
    <row r="71" spans="1:12" x14ac:dyDescent="0.4">
      <c r="A71" s="196"/>
      <c r="B71" s="204" t="s">
        <v>38</v>
      </c>
      <c r="C71" s="207"/>
      <c r="D71" s="205"/>
      <c r="E71" s="199"/>
      <c r="F71" s="200"/>
      <c r="G71" s="200"/>
      <c r="H71" s="200"/>
      <c r="I71" s="200"/>
      <c r="J71" s="196"/>
      <c r="K71" s="196"/>
      <c r="L71" s="201"/>
    </row>
    <row r="72" spans="1:12" x14ac:dyDescent="0.4">
      <c r="A72" s="196"/>
      <c r="B72" s="34" t="s">
        <v>172</v>
      </c>
      <c r="C72" s="197" t="s">
        <v>173</v>
      </c>
      <c r="D72" s="205" t="s">
        <v>56</v>
      </c>
      <c r="E72" s="199" t="s">
        <v>157</v>
      </c>
      <c r="F72" s="215" t="s">
        <v>725</v>
      </c>
      <c r="G72" s="200"/>
      <c r="H72" s="200" t="s">
        <v>726</v>
      </c>
      <c r="I72" s="200" t="s">
        <v>425</v>
      </c>
      <c r="J72" s="196" t="s">
        <v>155</v>
      </c>
      <c r="K72" s="196" t="s">
        <v>727</v>
      </c>
      <c r="L72" s="202" t="s">
        <v>728</v>
      </c>
    </row>
    <row r="73" spans="1:12" x14ac:dyDescent="0.4">
      <c r="A73" s="196">
        <v>1</v>
      </c>
      <c r="B73" s="34" t="s">
        <v>136</v>
      </c>
      <c r="C73" s="207" t="s">
        <v>55</v>
      </c>
      <c r="D73" s="205" t="s">
        <v>37</v>
      </c>
      <c r="E73" s="199" t="s">
        <v>143</v>
      </c>
      <c r="F73" s="200">
        <v>315</v>
      </c>
      <c r="G73" s="200">
        <v>8</v>
      </c>
      <c r="H73" s="200" t="s">
        <v>729</v>
      </c>
      <c r="I73" s="200" t="s">
        <v>425</v>
      </c>
      <c r="J73" s="196" t="s">
        <v>157</v>
      </c>
      <c r="K73" s="196" t="s">
        <v>730</v>
      </c>
      <c r="L73" s="202" t="s">
        <v>731</v>
      </c>
    </row>
    <row r="74" spans="1:12" x14ac:dyDescent="0.4">
      <c r="A74" s="196">
        <v>2</v>
      </c>
      <c r="B74" s="34" t="s">
        <v>137</v>
      </c>
      <c r="C74" s="207" t="s">
        <v>55</v>
      </c>
      <c r="D74" s="205" t="s">
        <v>37</v>
      </c>
      <c r="E74" s="199" t="s">
        <v>144</v>
      </c>
      <c r="F74" s="215" t="s">
        <v>732</v>
      </c>
      <c r="G74" s="200">
        <v>5</v>
      </c>
      <c r="H74" s="200" t="s">
        <v>733</v>
      </c>
      <c r="I74" s="214" t="s">
        <v>661</v>
      </c>
      <c r="J74" s="214" t="s">
        <v>661</v>
      </c>
      <c r="K74" s="196" t="s">
        <v>734</v>
      </c>
      <c r="L74" s="202" t="s">
        <v>735</v>
      </c>
    </row>
    <row r="75" spans="1:12" x14ac:dyDescent="0.4">
      <c r="A75" s="196">
        <v>3</v>
      </c>
      <c r="B75" s="34" t="s">
        <v>138</v>
      </c>
      <c r="C75" s="207" t="s">
        <v>55</v>
      </c>
      <c r="D75" s="205" t="s">
        <v>37</v>
      </c>
      <c r="E75" s="199" t="s">
        <v>145</v>
      </c>
      <c r="F75" s="200">
        <v>58</v>
      </c>
      <c r="G75" s="200">
        <v>5</v>
      </c>
      <c r="H75" s="200" t="s">
        <v>736</v>
      </c>
      <c r="I75" s="200" t="s">
        <v>427</v>
      </c>
      <c r="J75" s="196" t="s">
        <v>153</v>
      </c>
      <c r="K75" s="196" t="s">
        <v>737</v>
      </c>
      <c r="L75" s="201"/>
    </row>
    <row r="76" spans="1:12" x14ac:dyDescent="0.4">
      <c r="A76" s="196">
        <v>4</v>
      </c>
      <c r="B76" s="34" t="s">
        <v>139</v>
      </c>
      <c r="C76" s="207" t="s">
        <v>55</v>
      </c>
      <c r="D76" s="205" t="s">
        <v>37</v>
      </c>
      <c r="E76" s="199" t="s">
        <v>146</v>
      </c>
      <c r="F76" s="214" t="s">
        <v>738</v>
      </c>
      <c r="G76" s="200"/>
      <c r="H76" s="200" t="s">
        <v>739</v>
      </c>
      <c r="I76" s="200" t="s">
        <v>740</v>
      </c>
      <c r="J76" s="196" t="s">
        <v>741</v>
      </c>
      <c r="K76" s="196" t="s">
        <v>742</v>
      </c>
      <c r="L76" s="201"/>
    </row>
    <row r="77" spans="1:12" x14ac:dyDescent="0.4">
      <c r="A77" s="196">
        <v>5</v>
      </c>
      <c r="B77" s="34" t="s">
        <v>140</v>
      </c>
      <c r="C77" s="207" t="s">
        <v>55</v>
      </c>
      <c r="D77" s="205" t="s">
        <v>37</v>
      </c>
      <c r="E77" s="199" t="s">
        <v>147</v>
      </c>
      <c r="F77" s="215" t="s">
        <v>743</v>
      </c>
      <c r="G77" s="200">
        <v>4</v>
      </c>
      <c r="H77" s="200" t="s">
        <v>744</v>
      </c>
      <c r="I77" s="200" t="s">
        <v>425</v>
      </c>
      <c r="J77" s="196" t="s">
        <v>157</v>
      </c>
      <c r="K77" s="196"/>
      <c r="L77" s="201"/>
    </row>
    <row r="78" spans="1:12" x14ac:dyDescent="0.4">
      <c r="A78" s="196">
        <v>6</v>
      </c>
      <c r="B78" s="34" t="s">
        <v>141</v>
      </c>
      <c r="C78" s="207" t="s">
        <v>55</v>
      </c>
      <c r="D78" s="205" t="s">
        <v>37</v>
      </c>
      <c r="E78" s="199" t="s">
        <v>148</v>
      </c>
      <c r="F78" s="200" t="s">
        <v>745</v>
      </c>
      <c r="G78" s="200">
        <v>7</v>
      </c>
      <c r="H78" s="200" t="s">
        <v>746</v>
      </c>
      <c r="I78" s="200" t="s">
        <v>747</v>
      </c>
      <c r="J78" s="196" t="s">
        <v>157</v>
      </c>
      <c r="K78" s="196" t="s">
        <v>748</v>
      </c>
      <c r="L78" s="201"/>
    </row>
    <row r="79" spans="1:12" x14ac:dyDescent="0.4">
      <c r="A79" s="196">
        <v>7</v>
      </c>
      <c r="B79" s="34" t="s">
        <v>142</v>
      </c>
      <c r="C79" s="207" t="s">
        <v>55</v>
      </c>
      <c r="D79" s="205" t="s">
        <v>37</v>
      </c>
      <c r="E79" s="199" t="s">
        <v>149</v>
      </c>
      <c r="F79" s="215" t="s">
        <v>749</v>
      </c>
      <c r="G79" s="200">
        <v>3</v>
      </c>
      <c r="H79" s="200" t="s">
        <v>750</v>
      </c>
      <c r="I79" s="200" t="s">
        <v>747</v>
      </c>
      <c r="J79" s="196" t="s">
        <v>157</v>
      </c>
      <c r="K79" s="196" t="s">
        <v>751</v>
      </c>
      <c r="L79" s="202" t="s">
        <v>752</v>
      </c>
    </row>
    <row r="80" spans="1:12" x14ac:dyDescent="0.4">
      <c r="A80" s="208"/>
      <c r="B80" s="170"/>
      <c r="C80" s="209"/>
      <c r="D80" s="210"/>
      <c r="E80" s="211"/>
      <c r="F80" s="220"/>
      <c r="G80" s="212"/>
      <c r="H80" s="212"/>
      <c r="I80" s="212"/>
      <c r="J80" s="208"/>
      <c r="K80" s="208"/>
      <c r="L80" s="213"/>
    </row>
    <row r="81" spans="1:10" s="165" customFormat="1" ht="20.25" x14ac:dyDescent="0.3">
      <c r="A81" s="221"/>
      <c r="B81" s="171"/>
      <c r="C81" s="222"/>
      <c r="D81" s="223"/>
      <c r="E81" s="223"/>
      <c r="F81" s="221"/>
      <c r="G81" s="221"/>
      <c r="H81" s="221"/>
      <c r="I81" s="221"/>
      <c r="J81" s="221"/>
    </row>
    <row r="82" spans="1:10" s="165" customFormat="1" ht="20.25" x14ac:dyDescent="0.3">
      <c r="A82" s="221"/>
      <c r="B82" s="171"/>
      <c r="C82" s="222"/>
      <c r="D82" s="223"/>
      <c r="E82" s="223"/>
      <c r="F82" s="221"/>
      <c r="G82" s="221"/>
      <c r="H82" s="221"/>
      <c r="I82" s="221"/>
      <c r="J82" s="221"/>
    </row>
    <row r="83" spans="1:10" s="165" customFormat="1" ht="20.25" x14ac:dyDescent="0.3">
      <c r="A83" s="221"/>
      <c r="C83" s="224"/>
      <c r="D83" s="225"/>
      <c r="E83" s="225"/>
      <c r="F83" s="226"/>
      <c r="G83" s="226"/>
      <c r="H83" s="226"/>
      <c r="I83" s="226"/>
      <c r="J83" s="226"/>
    </row>
  </sheetData>
  <mergeCells count="26">
    <mergeCell ref="A1:L1"/>
    <mergeCell ref="A2:L2"/>
    <mergeCell ref="A3:L3"/>
    <mergeCell ref="A4:A5"/>
    <mergeCell ref="B4:B5"/>
    <mergeCell ref="C4:C5"/>
    <mergeCell ref="D4:E5"/>
    <mergeCell ref="F4:J4"/>
    <mergeCell ref="K4:K5"/>
    <mergeCell ref="L4:L5"/>
    <mergeCell ref="F14:J14"/>
    <mergeCell ref="F24:J24"/>
    <mergeCell ref="A29:A30"/>
    <mergeCell ref="B29:B30"/>
    <mergeCell ref="C29:C30"/>
    <mergeCell ref="D29:E30"/>
    <mergeCell ref="F29:J29"/>
    <mergeCell ref="K29:K30"/>
    <mergeCell ref="L29:L30"/>
    <mergeCell ref="A57:A58"/>
    <mergeCell ref="B57:B58"/>
    <mergeCell ref="C57:C58"/>
    <mergeCell ref="D57:E58"/>
    <mergeCell ref="F57:J57"/>
    <mergeCell ref="K57:K58"/>
    <mergeCell ref="L57:L58"/>
  </mergeCells>
  <hyperlinks>
    <hyperlink ref="L9" r:id="rId1"/>
    <hyperlink ref="L15" r:id="rId2"/>
    <hyperlink ref="L27" r:id="rId3"/>
    <hyperlink ref="L23" r:id="rId4"/>
    <hyperlink ref="L17" r:id="rId5"/>
    <hyperlink ref="L21" r:id="rId6"/>
    <hyperlink ref="L38" r:id="rId7"/>
    <hyperlink ref="L35" r:id="rId8"/>
    <hyperlink ref="L34" r:id="rId9"/>
    <hyperlink ref="L41" r:id="rId10"/>
    <hyperlink ref="L13" r:id="rId11"/>
    <hyperlink ref="L72" r:id="rId12"/>
    <hyperlink ref="L44" r:id="rId13"/>
    <hyperlink ref="L74" r:id="rId14"/>
    <hyperlink ref="L73" r:id="rId15"/>
    <hyperlink ref="L79" r:id="rId16"/>
    <hyperlink ref="L37" r:id="rId17"/>
    <hyperlink ref="L40" r:id="rId18"/>
    <hyperlink ref="L42" r:id="rId19"/>
    <hyperlink ref="L43" r:id="rId20"/>
    <hyperlink ref="L32" r:id="rId21"/>
    <hyperlink ref="L14" r:id="rId22"/>
    <hyperlink ref="L60" r:id="rId23"/>
    <hyperlink ref="L65" r:id="rId24"/>
    <hyperlink ref="L70" r:id="rId25"/>
    <hyperlink ref="L69" r:id="rId26"/>
    <hyperlink ref="L66" r:id="rId27"/>
    <hyperlink ref="L53" r:id="rId28"/>
    <hyperlink ref="L47" r:id="rId29"/>
    <hyperlink ref="L48" r:id="rId30"/>
    <hyperlink ref="L51" r:id="rId31"/>
    <hyperlink ref="L25" r:id="rId32"/>
    <hyperlink ref="L28" r:id="rId33"/>
    <hyperlink ref="L22" r:id="rId34"/>
  </hyperlinks>
  <pageMargins left="0.7" right="0.7" top="0.75" bottom="0.75" header="0.3" footer="0.3"/>
  <pageSetup paperSize="9" orientation="portrait" horizontalDpi="0" verticalDpi="0" r:id="rId35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62"/>
  <sheetViews>
    <sheetView workbookViewId="0">
      <selection activeCell="D15" sqref="D15"/>
    </sheetView>
  </sheetViews>
  <sheetFormatPr defaultColWidth="10" defaultRowHeight="22.9" customHeight="1" x14ac:dyDescent="0.3"/>
  <cols>
    <col min="1" max="1" width="3.875" style="165" customWidth="1"/>
    <col min="2" max="2" width="27.125" style="165" customWidth="1"/>
    <col min="3" max="3" width="28.75" style="165" bestFit="1" customWidth="1"/>
    <col min="4" max="4" width="17.75" style="165" customWidth="1"/>
    <col min="5" max="5" width="15.125" style="165" customWidth="1"/>
    <col min="6" max="256" width="10" style="165"/>
    <col min="257" max="257" width="3.875" style="165" customWidth="1"/>
    <col min="258" max="258" width="30.125" style="165" customWidth="1"/>
    <col min="259" max="259" width="36" style="165" customWidth="1"/>
    <col min="260" max="260" width="22.75" style="165" customWidth="1"/>
    <col min="261" max="261" width="12.375" style="165" customWidth="1"/>
    <col min="262" max="512" width="10" style="165"/>
    <col min="513" max="513" width="3.875" style="165" customWidth="1"/>
    <col min="514" max="514" width="30.125" style="165" customWidth="1"/>
    <col min="515" max="515" width="36" style="165" customWidth="1"/>
    <col min="516" max="516" width="22.75" style="165" customWidth="1"/>
    <col min="517" max="517" width="12.375" style="165" customWidth="1"/>
    <col min="518" max="768" width="10" style="165"/>
    <col min="769" max="769" width="3.875" style="165" customWidth="1"/>
    <col min="770" max="770" width="30.125" style="165" customWidth="1"/>
    <col min="771" max="771" width="36" style="165" customWidth="1"/>
    <col min="772" max="772" width="22.75" style="165" customWidth="1"/>
    <col min="773" max="773" width="12.375" style="165" customWidth="1"/>
    <col min="774" max="1024" width="10" style="165"/>
    <col min="1025" max="1025" width="3.875" style="165" customWidth="1"/>
    <col min="1026" max="1026" width="30.125" style="165" customWidth="1"/>
    <col min="1027" max="1027" width="36" style="165" customWidth="1"/>
    <col min="1028" max="1028" width="22.75" style="165" customWidth="1"/>
    <col min="1029" max="1029" width="12.375" style="165" customWidth="1"/>
    <col min="1030" max="1280" width="10" style="165"/>
    <col min="1281" max="1281" width="3.875" style="165" customWidth="1"/>
    <col min="1282" max="1282" width="30.125" style="165" customWidth="1"/>
    <col min="1283" max="1283" width="36" style="165" customWidth="1"/>
    <col min="1284" max="1284" width="22.75" style="165" customWidth="1"/>
    <col min="1285" max="1285" width="12.375" style="165" customWidth="1"/>
    <col min="1286" max="1536" width="10" style="165"/>
    <col min="1537" max="1537" width="3.875" style="165" customWidth="1"/>
    <col min="1538" max="1538" width="30.125" style="165" customWidth="1"/>
    <col min="1539" max="1539" width="36" style="165" customWidth="1"/>
    <col min="1540" max="1540" width="22.75" style="165" customWidth="1"/>
    <col min="1541" max="1541" width="12.375" style="165" customWidth="1"/>
    <col min="1542" max="1792" width="10" style="165"/>
    <col min="1793" max="1793" width="3.875" style="165" customWidth="1"/>
    <col min="1794" max="1794" width="30.125" style="165" customWidth="1"/>
    <col min="1795" max="1795" width="36" style="165" customWidth="1"/>
    <col min="1796" max="1796" width="22.75" style="165" customWidth="1"/>
    <col min="1797" max="1797" width="12.375" style="165" customWidth="1"/>
    <col min="1798" max="2048" width="10" style="165"/>
    <col min="2049" max="2049" width="3.875" style="165" customWidth="1"/>
    <col min="2050" max="2050" width="30.125" style="165" customWidth="1"/>
    <col min="2051" max="2051" width="36" style="165" customWidth="1"/>
    <col min="2052" max="2052" width="22.75" style="165" customWidth="1"/>
    <col min="2053" max="2053" width="12.375" style="165" customWidth="1"/>
    <col min="2054" max="2304" width="10" style="165"/>
    <col min="2305" max="2305" width="3.875" style="165" customWidth="1"/>
    <col min="2306" max="2306" width="30.125" style="165" customWidth="1"/>
    <col min="2307" max="2307" width="36" style="165" customWidth="1"/>
    <col min="2308" max="2308" width="22.75" style="165" customWidth="1"/>
    <col min="2309" max="2309" width="12.375" style="165" customWidth="1"/>
    <col min="2310" max="2560" width="10" style="165"/>
    <col min="2561" max="2561" width="3.875" style="165" customWidth="1"/>
    <col min="2562" max="2562" width="30.125" style="165" customWidth="1"/>
    <col min="2563" max="2563" width="36" style="165" customWidth="1"/>
    <col min="2564" max="2564" width="22.75" style="165" customWidth="1"/>
    <col min="2565" max="2565" width="12.375" style="165" customWidth="1"/>
    <col min="2566" max="2816" width="10" style="165"/>
    <col min="2817" max="2817" width="3.875" style="165" customWidth="1"/>
    <col min="2818" max="2818" width="30.125" style="165" customWidth="1"/>
    <col min="2819" max="2819" width="36" style="165" customWidth="1"/>
    <col min="2820" max="2820" width="22.75" style="165" customWidth="1"/>
    <col min="2821" max="2821" width="12.375" style="165" customWidth="1"/>
    <col min="2822" max="3072" width="10" style="165"/>
    <col min="3073" max="3073" width="3.875" style="165" customWidth="1"/>
    <col min="3074" max="3074" width="30.125" style="165" customWidth="1"/>
    <col min="3075" max="3075" width="36" style="165" customWidth="1"/>
    <col min="3076" max="3076" width="22.75" style="165" customWidth="1"/>
    <col min="3077" max="3077" width="12.375" style="165" customWidth="1"/>
    <col min="3078" max="3328" width="10" style="165"/>
    <col min="3329" max="3329" width="3.875" style="165" customWidth="1"/>
    <col min="3330" max="3330" width="30.125" style="165" customWidth="1"/>
    <col min="3331" max="3331" width="36" style="165" customWidth="1"/>
    <col min="3332" max="3332" width="22.75" style="165" customWidth="1"/>
    <col min="3333" max="3333" width="12.375" style="165" customWidth="1"/>
    <col min="3334" max="3584" width="10" style="165"/>
    <col min="3585" max="3585" width="3.875" style="165" customWidth="1"/>
    <col min="3586" max="3586" width="30.125" style="165" customWidth="1"/>
    <col min="3587" max="3587" width="36" style="165" customWidth="1"/>
    <col min="3588" max="3588" width="22.75" style="165" customWidth="1"/>
    <col min="3589" max="3589" width="12.375" style="165" customWidth="1"/>
    <col min="3590" max="3840" width="10" style="165"/>
    <col min="3841" max="3841" width="3.875" style="165" customWidth="1"/>
    <col min="3842" max="3842" width="30.125" style="165" customWidth="1"/>
    <col min="3843" max="3843" width="36" style="165" customWidth="1"/>
    <col min="3844" max="3844" width="22.75" style="165" customWidth="1"/>
    <col min="3845" max="3845" width="12.375" style="165" customWidth="1"/>
    <col min="3846" max="4096" width="10" style="165"/>
    <col min="4097" max="4097" width="3.875" style="165" customWidth="1"/>
    <col min="4098" max="4098" width="30.125" style="165" customWidth="1"/>
    <col min="4099" max="4099" width="36" style="165" customWidth="1"/>
    <col min="4100" max="4100" width="22.75" style="165" customWidth="1"/>
    <col min="4101" max="4101" width="12.375" style="165" customWidth="1"/>
    <col min="4102" max="4352" width="10" style="165"/>
    <col min="4353" max="4353" width="3.875" style="165" customWidth="1"/>
    <col min="4354" max="4354" width="30.125" style="165" customWidth="1"/>
    <col min="4355" max="4355" width="36" style="165" customWidth="1"/>
    <col min="4356" max="4356" width="22.75" style="165" customWidth="1"/>
    <col min="4357" max="4357" width="12.375" style="165" customWidth="1"/>
    <col min="4358" max="4608" width="10" style="165"/>
    <col min="4609" max="4609" width="3.875" style="165" customWidth="1"/>
    <col min="4610" max="4610" width="30.125" style="165" customWidth="1"/>
    <col min="4611" max="4611" width="36" style="165" customWidth="1"/>
    <col min="4612" max="4612" width="22.75" style="165" customWidth="1"/>
    <col min="4613" max="4613" width="12.375" style="165" customWidth="1"/>
    <col min="4614" max="4864" width="10" style="165"/>
    <col min="4865" max="4865" width="3.875" style="165" customWidth="1"/>
    <col min="4866" max="4866" width="30.125" style="165" customWidth="1"/>
    <col min="4867" max="4867" width="36" style="165" customWidth="1"/>
    <col min="4868" max="4868" width="22.75" style="165" customWidth="1"/>
    <col min="4869" max="4869" width="12.375" style="165" customWidth="1"/>
    <col min="4870" max="5120" width="10" style="165"/>
    <col min="5121" max="5121" width="3.875" style="165" customWidth="1"/>
    <col min="5122" max="5122" width="30.125" style="165" customWidth="1"/>
    <col min="5123" max="5123" width="36" style="165" customWidth="1"/>
    <col min="5124" max="5124" width="22.75" style="165" customWidth="1"/>
    <col min="5125" max="5125" width="12.375" style="165" customWidth="1"/>
    <col min="5126" max="5376" width="10" style="165"/>
    <col min="5377" max="5377" width="3.875" style="165" customWidth="1"/>
    <col min="5378" max="5378" width="30.125" style="165" customWidth="1"/>
    <col min="5379" max="5379" width="36" style="165" customWidth="1"/>
    <col min="5380" max="5380" width="22.75" style="165" customWidth="1"/>
    <col min="5381" max="5381" width="12.375" style="165" customWidth="1"/>
    <col min="5382" max="5632" width="10" style="165"/>
    <col min="5633" max="5633" width="3.875" style="165" customWidth="1"/>
    <col min="5634" max="5634" width="30.125" style="165" customWidth="1"/>
    <col min="5635" max="5635" width="36" style="165" customWidth="1"/>
    <col min="5636" max="5636" width="22.75" style="165" customWidth="1"/>
    <col min="5637" max="5637" width="12.375" style="165" customWidth="1"/>
    <col min="5638" max="5888" width="10" style="165"/>
    <col min="5889" max="5889" width="3.875" style="165" customWidth="1"/>
    <col min="5890" max="5890" width="30.125" style="165" customWidth="1"/>
    <col min="5891" max="5891" width="36" style="165" customWidth="1"/>
    <col min="5892" max="5892" width="22.75" style="165" customWidth="1"/>
    <col min="5893" max="5893" width="12.375" style="165" customWidth="1"/>
    <col min="5894" max="6144" width="10" style="165"/>
    <col min="6145" max="6145" width="3.875" style="165" customWidth="1"/>
    <col min="6146" max="6146" width="30.125" style="165" customWidth="1"/>
    <col min="6147" max="6147" width="36" style="165" customWidth="1"/>
    <col min="6148" max="6148" width="22.75" style="165" customWidth="1"/>
    <col min="6149" max="6149" width="12.375" style="165" customWidth="1"/>
    <col min="6150" max="6400" width="10" style="165"/>
    <col min="6401" max="6401" width="3.875" style="165" customWidth="1"/>
    <col min="6402" max="6402" width="30.125" style="165" customWidth="1"/>
    <col min="6403" max="6403" width="36" style="165" customWidth="1"/>
    <col min="6404" max="6404" width="22.75" style="165" customWidth="1"/>
    <col min="6405" max="6405" width="12.375" style="165" customWidth="1"/>
    <col min="6406" max="6656" width="10" style="165"/>
    <col min="6657" max="6657" width="3.875" style="165" customWidth="1"/>
    <col min="6658" max="6658" width="30.125" style="165" customWidth="1"/>
    <col min="6659" max="6659" width="36" style="165" customWidth="1"/>
    <col min="6660" max="6660" width="22.75" style="165" customWidth="1"/>
    <col min="6661" max="6661" width="12.375" style="165" customWidth="1"/>
    <col min="6662" max="6912" width="10" style="165"/>
    <col min="6913" max="6913" width="3.875" style="165" customWidth="1"/>
    <col min="6914" max="6914" width="30.125" style="165" customWidth="1"/>
    <col min="6915" max="6915" width="36" style="165" customWidth="1"/>
    <col min="6916" max="6916" width="22.75" style="165" customWidth="1"/>
    <col min="6917" max="6917" width="12.375" style="165" customWidth="1"/>
    <col min="6918" max="7168" width="10" style="165"/>
    <col min="7169" max="7169" width="3.875" style="165" customWidth="1"/>
    <col min="7170" max="7170" width="30.125" style="165" customWidth="1"/>
    <col min="7171" max="7171" width="36" style="165" customWidth="1"/>
    <col min="7172" max="7172" width="22.75" style="165" customWidth="1"/>
    <col min="7173" max="7173" width="12.375" style="165" customWidth="1"/>
    <col min="7174" max="7424" width="10" style="165"/>
    <col min="7425" max="7425" width="3.875" style="165" customWidth="1"/>
    <col min="7426" max="7426" width="30.125" style="165" customWidth="1"/>
    <col min="7427" max="7427" width="36" style="165" customWidth="1"/>
    <col min="7428" max="7428" width="22.75" style="165" customWidth="1"/>
    <col min="7429" max="7429" width="12.375" style="165" customWidth="1"/>
    <col min="7430" max="7680" width="10" style="165"/>
    <col min="7681" max="7681" width="3.875" style="165" customWidth="1"/>
    <col min="7682" max="7682" width="30.125" style="165" customWidth="1"/>
    <col min="7683" max="7683" width="36" style="165" customWidth="1"/>
    <col min="7684" max="7684" width="22.75" style="165" customWidth="1"/>
    <col min="7685" max="7685" width="12.375" style="165" customWidth="1"/>
    <col min="7686" max="7936" width="10" style="165"/>
    <col min="7937" max="7937" width="3.875" style="165" customWidth="1"/>
    <col min="7938" max="7938" width="30.125" style="165" customWidth="1"/>
    <col min="7939" max="7939" width="36" style="165" customWidth="1"/>
    <col min="7940" max="7940" width="22.75" style="165" customWidth="1"/>
    <col min="7941" max="7941" width="12.375" style="165" customWidth="1"/>
    <col min="7942" max="8192" width="10" style="165"/>
    <col min="8193" max="8193" width="3.875" style="165" customWidth="1"/>
    <col min="8194" max="8194" width="30.125" style="165" customWidth="1"/>
    <col min="8195" max="8195" width="36" style="165" customWidth="1"/>
    <col min="8196" max="8196" width="22.75" style="165" customWidth="1"/>
    <col min="8197" max="8197" width="12.375" style="165" customWidth="1"/>
    <col min="8198" max="8448" width="10" style="165"/>
    <col min="8449" max="8449" width="3.875" style="165" customWidth="1"/>
    <col min="8450" max="8450" width="30.125" style="165" customWidth="1"/>
    <col min="8451" max="8451" width="36" style="165" customWidth="1"/>
    <col min="8452" max="8452" width="22.75" style="165" customWidth="1"/>
    <col min="8453" max="8453" width="12.375" style="165" customWidth="1"/>
    <col min="8454" max="8704" width="10" style="165"/>
    <col min="8705" max="8705" width="3.875" style="165" customWidth="1"/>
    <col min="8706" max="8706" width="30.125" style="165" customWidth="1"/>
    <col min="8707" max="8707" width="36" style="165" customWidth="1"/>
    <col min="8708" max="8708" width="22.75" style="165" customWidth="1"/>
    <col min="8709" max="8709" width="12.375" style="165" customWidth="1"/>
    <col min="8710" max="8960" width="10" style="165"/>
    <col min="8961" max="8961" width="3.875" style="165" customWidth="1"/>
    <col min="8962" max="8962" width="30.125" style="165" customWidth="1"/>
    <col min="8963" max="8963" width="36" style="165" customWidth="1"/>
    <col min="8964" max="8964" width="22.75" style="165" customWidth="1"/>
    <col min="8965" max="8965" width="12.375" style="165" customWidth="1"/>
    <col min="8966" max="9216" width="10" style="165"/>
    <col min="9217" max="9217" width="3.875" style="165" customWidth="1"/>
    <col min="9218" max="9218" width="30.125" style="165" customWidth="1"/>
    <col min="9219" max="9219" width="36" style="165" customWidth="1"/>
    <col min="9220" max="9220" width="22.75" style="165" customWidth="1"/>
    <col min="9221" max="9221" width="12.375" style="165" customWidth="1"/>
    <col min="9222" max="9472" width="10" style="165"/>
    <col min="9473" max="9473" width="3.875" style="165" customWidth="1"/>
    <col min="9474" max="9474" width="30.125" style="165" customWidth="1"/>
    <col min="9475" max="9475" width="36" style="165" customWidth="1"/>
    <col min="9476" max="9476" width="22.75" style="165" customWidth="1"/>
    <col min="9477" max="9477" width="12.375" style="165" customWidth="1"/>
    <col min="9478" max="9728" width="10" style="165"/>
    <col min="9729" max="9729" width="3.875" style="165" customWidth="1"/>
    <col min="9730" max="9730" width="30.125" style="165" customWidth="1"/>
    <col min="9731" max="9731" width="36" style="165" customWidth="1"/>
    <col min="9732" max="9732" width="22.75" style="165" customWidth="1"/>
    <col min="9733" max="9733" width="12.375" style="165" customWidth="1"/>
    <col min="9734" max="9984" width="10" style="165"/>
    <col min="9985" max="9985" width="3.875" style="165" customWidth="1"/>
    <col min="9986" max="9986" width="30.125" style="165" customWidth="1"/>
    <col min="9987" max="9987" width="36" style="165" customWidth="1"/>
    <col min="9988" max="9988" width="22.75" style="165" customWidth="1"/>
    <col min="9989" max="9989" width="12.375" style="165" customWidth="1"/>
    <col min="9990" max="10240" width="10" style="165"/>
    <col min="10241" max="10241" width="3.875" style="165" customWidth="1"/>
    <col min="10242" max="10242" width="30.125" style="165" customWidth="1"/>
    <col min="10243" max="10243" width="36" style="165" customWidth="1"/>
    <col min="10244" max="10244" width="22.75" style="165" customWidth="1"/>
    <col min="10245" max="10245" width="12.375" style="165" customWidth="1"/>
    <col min="10246" max="10496" width="10" style="165"/>
    <col min="10497" max="10497" width="3.875" style="165" customWidth="1"/>
    <col min="10498" max="10498" width="30.125" style="165" customWidth="1"/>
    <col min="10499" max="10499" width="36" style="165" customWidth="1"/>
    <col min="10500" max="10500" width="22.75" style="165" customWidth="1"/>
    <col min="10501" max="10501" width="12.375" style="165" customWidth="1"/>
    <col min="10502" max="10752" width="10" style="165"/>
    <col min="10753" max="10753" width="3.875" style="165" customWidth="1"/>
    <col min="10754" max="10754" width="30.125" style="165" customWidth="1"/>
    <col min="10755" max="10755" width="36" style="165" customWidth="1"/>
    <col min="10756" max="10756" width="22.75" style="165" customWidth="1"/>
    <col min="10757" max="10757" width="12.375" style="165" customWidth="1"/>
    <col min="10758" max="11008" width="10" style="165"/>
    <col min="11009" max="11009" width="3.875" style="165" customWidth="1"/>
    <col min="11010" max="11010" width="30.125" style="165" customWidth="1"/>
    <col min="11011" max="11011" width="36" style="165" customWidth="1"/>
    <col min="11012" max="11012" width="22.75" style="165" customWidth="1"/>
    <col min="11013" max="11013" width="12.375" style="165" customWidth="1"/>
    <col min="11014" max="11264" width="10" style="165"/>
    <col min="11265" max="11265" width="3.875" style="165" customWidth="1"/>
    <col min="11266" max="11266" width="30.125" style="165" customWidth="1"/>
    <col min="11267" max="11267" width="36" style="165" customWidth="1"/>
    <col min="11268" max="11268" width="22.75" style="165" customWidth="1"/>
    <col min="11269" max="11269" width="12.375" style="165" customWidth="1"/>
    <col min="11270" max="11520" width="10" style="165"/>
    <col min="11521" max="11521" width="3.875" style="165" customWidth="1"/>
    <col min="11522" max="11522" width="30.125" style="165" customWidth="1"/>
    <col min="11523" max="11523" width="36" style="165" customWidth="1"/>
    <col min="11524" max="11524" width="22.75" style="165" customWidth="1"/>
    <col min="11525" max="11525" width="12.375" style="165" customWidth="1"/>
    <col min="11526" max="11776" width="10" style="165"/>
    <col min="11777" max="11777" width="3.875" style="165" customWidth="1"/>
    <col min="11778" max="11778" width="30.125" style="165" customWidth="1"/>
    <col min="11779" max="11779" width="36" style="165" customWidth="1"/>
    <col min="11780" max="11780" width="22.75" style="165" customWidth="1"/>
    <col min="11781" max="11781" width="12.375" style="165" customWidth="1"/>
    <col min="11782" max="12032" width="10" style="165"/>
    <col min="12033" max="12033" width="3.875" style="165" customWidth="1"/>
    <col min="12034" max="12034" width="30.125" style="165" customWidth="1"/>
    <col min="12035" max="12035" width="36" style="165" customWidth="1"/>
    <col min="12036" max="12036" width="22.75" style="165" customWidth="1"/>
    <col min="12037" max="12037" width="12.375" style="165" customWidth="1"/>
    <col min="12038" max="12288" width="10" style="165"/>
    <col min="12289" max="12289" width="3.875" style="165" customWidth="1"/>
    <col min="12290" max="12290" width="30.125" style="165" customWidth="1"/>
    <col min="12291" max="12291" width="36" style="165" customWidth="1"/>
    <col min="12292" max="12292" width="22.75" style="165" customWidth="1"/>
    <col min="12293" max="12293" width="12.375" style="165" customWidth="1"/>
    <col min="12294" max="12544" width="10" style="165"/>
    <col min="12545" max="12545" width="3.875" style="165" customWidth="1"/>
    <col min="12546" max="12546" width="30.125" style="165" customWidth="1"/>
    <col min="12547" max="12547" width="36" style="165" customWidth="1"/>
    <col min="12548" max="12548" width="22.75" style="165" customWidth="1"/>
    <col min="12549" max="12549" width="12.375" style="165" customWidth="1"/>
    <col min="12550" max="12800" width="10" style="165"/>
    <col min="12801" max="12801" width="3.875" style="165" customWidth="1"/>
    <col min="12802" max="12802" width="30.125" style="165" customWidth="1"/>
    <col min="12803" max="12803" width="36" style="165" customWidth="1"/>
    <col min="12804" max="12804" width="22.75" style="165" customWidth="1"/>
    <col min="12805" max="12805" width="12.375" style="165" customWidth="1"/>
    <col min="12806" max="13056" width="10" style="165"/>
    <col min="13057" max="13057" width="3.875" style="165" customWidth="1"/>
    <col min="13058" max="13058" width="30.125" style="165" customWidth="1"/>
    <col min="13059" max="13059" width="36" style="165" customWidth="1"/>
    <col min="13060" max="13060" width="22.75" style="165" customWidth="1"/>
    <col min="13061" max="13061" width="12.375" style="165" customWidth="1"/>
    <col min="13062" max="13312" width="10" style="165"/>
    <col min="13313" max="13313" width="3.875" style="165" customWidth="1"/>
    <col min="13314" max="13314" width="30.125" style="165" customWidth="1"/>
    <col min="13315" max="13315" width="36" style="165" customWidth="1"/>
    <col min="13316" max="13316" width="22.75" style="165" customWidth="1"/>
    <col min="13317" max="13317" width="12.375" style="165" customWidth="1"/>
    <col min="13318" max="13568" width="10" style="165"/>
    <col min="13569" max="13569" width="3.875" style="165" customWidth="1"/>
    <col min="13570" max="13570" width="30.125" style="165" customWidth="1"/>
    <col min="13571" max="13571" width="36" style="165" customWidth="1"/>
    <col min="13572" max="13572" width="22.75" style="165" customWidth="1"/>
    <col min="13573" max="13573" width="12.375" style="165" customWidth="1"/>
    <col min="13574" max="13824" width="10" style="165"/>
    <col min="13825" max="13825" width="3.875" style="165" customWidth="1"/>
    <col min="13826" max="13826" width="30.125" style="165" customWidth="1"/>
    <col min="13827" max="13827" width="36" style="165" customWidth="1"/>
    <col min="13828" max="13828" width="22.75" style="165" customWidth="1"/>
    <col min="13829" max="13829" width="12.375" style="165" customWidth="1"/>
    <col min="13830" max="14080" width="10" style="165"/>
    <col min="14081" max="14081" width="3.875" style="165" customWidth="1"/>
    <col min="14082" max="14082" width="30.125" style="165" customWidth="1"/>
    <col min="14083" max="14083" width="36" style="165" customWidth="1"/>
    <col min="14084" max="14084" width="22.75" style="165" customWidth="1"/>
    <col min="14085" max="14085" width="12.375" style="165" customWidth="1"/>
    <col min="14086" max="14336" width="10" style="165"/>
    <col min="14337" max="14337" width="3.875" style="165" customWidth="1"/>
    <col min="14338" max="14338" width="30.125" style="165" customWidth="1"/>
    <col min="14339" max="14339" width="36" style="165" customWidth="1"/>
    <col min="14340" max="14340" width="22.75" style="165" customWidth="1"/>
    <col min="14341" max="14341" width="12.375" style="165" customWidth="1"/>
    <col min="14342" max="14592" width="10" style="165"/>
    <col min="14593" max="14593" width="3.875" style="165" customWidth="1"/>
    <col min="14594" max="14594" width="30.125" style="165" customWidth="1"/>
    <col min="14595" max="14595" width="36" style="165" customWidth="1"/>
    <col min="14596" max="14596" width="22.75" style="165" customWidth="1"/>
    <col min="14597" max="14597" width="12.375" style="165" customWidth="1"/>
    <col min="14598" max="14848" width="10" style="165"/>
    <col min="14849" max="14849" width="3.875" style="165" customWidth="1"/>
    <col min="14850" max="14850" width="30.125" style="165" customWidth="1"/>
    <col min="14851" max="14851" width="36" style="165" customWidth="1"/>
    <col min="14852" max="14852" width="22.75" style="165" customWidth="1"/>
    <col min="14853" max="14853" width="12.375" style="165" customWidth="1"/>
    <col min="14854" max="15104" width="10" style="165"/>
    <col min="15105" max="15105" width="3.875" style="165" customWidth="1"/>
    <col min="15106" max="15106" width="30.125" style="165" customWidth="1"/>
    <col min="15107" max="15107" width="36" style="165" customWidth="1"/>
    <col min="15108" max="15108" width="22.75" style="165" customWidth="1"/>
    <col min="15109" max="15109" width="12.375" style="165" customWidth="1"/>
    <col min="15110" max="15360" width="10" style="165"/>
    <col min="15361" max="15361" width="3.875" style="165" customWidth="1"/>
    <col min="15362" max="15362" width="30.125" style="165" customWidth="1"/>
    <col min="15363" max="15363" width="36" style="165" customWidth="1"/>
    <col min="15364" max="15364" width="22.75" style="165" customWidth="1"/>
    <col min="15365" max="15365" width="12.375" style="165" customWidth="1"/>
    <col min="15366" max="15616" width="10" style="165"/>
    <col min="15617" max="15617" width="3.875" style="165" customWidth="1"/>
    <col min="15618" max="15618" width="30.125" style="165" customWidth="1"/>
    <col min="15619" max="15619" width="36" style="165" customWidth="1"/>
    <col min="15620" max="15620" width="22.75" style="165" customWidth="1"/>
    <col min="15621" max="15621" width="12.375" style="165" customWidth="1"/>
    <col min="15622" max="15872" width="10" style="165"/>
    <col min="15873" max="15873" width="3.875" style="165" customWidth="1"/>
    <col min="15874" max="15874" width="30.125" style="165" customWidth="1"/>
    <col min="15875" max="15875" width="36" style="165" customWidth="1"/>
    <col min="15876" max="15876" width="22.75" style="165" customWidth="1"/>
    <col min="15877" max="15877" width="12.375" style="165" customWidth="1"/>
    <col min="15878" max="16128" width="10" style="165"/>
    <col min="16129" max="16129" width="3.875" style="165" customWidth="1"/>
    <col min="16130" max="16130" width="30.125" style="165" customWidth="1"/>
    <col min="16131" max="16131" width="36" style="165" customWidth="1"/>
    <col min="16132" max="16132" width="22.75" style="165" customWidth="1"/>
    <col min="16133" max="16133" width="12.375" style="165" customWidth="1"/>
    <col min="16134" max="16384" width="10" style="165"/>
  </cols>
  <sheetData>
    <row r="1" spans="1:5" ht="22.9" customHeight="1" x14ac:dyDescent="0.3">
      <c r="A1" s="723" t="s">
        <v>32</v>
      </c>
      <c r="B1" s="723"/>
      <c r="C1" s="723"/>
      <c r="D1" s="723"/>
      <c r="E1" s="723"/>
    </row>
    <row r="2" spans="1:5" ht="22.9" customHeight="1" x14ac:dyDescent="0.3">
      <c r="A2" s="723" t="s">
        <v>495</v>
      </c>
      <c r="B2" s="723"/>
      <c r="C2" s="723"/>
      <c r="D2" s="723"/>
      <c r="E2" s="723"/>
    </row>
    <row r="3" spans="1:5" ht="22.9" customHeight="1" x14ac:dyDescent="0.3">
      <c r="A3" s="739" t="s">
        <v>28</v>
      </c>
      <c r="B3" s="739"/>
      <c r="C3" s="739"/>
      <c r="D3" s="739"/>
      <c r="E3" s="739"/>
    </row>
    <row r="4" spans="1:5" ht="22.9" customHeight="1" x14ac:dyDescent="0.3">
      <c r="A4" s="166"/>
      <c r="B4" s="166" t="s">
        <v>35</v>
      </c>
      <c r="C4" s="166"/>
      <c r="D4" s="166"/>
      <c r="E4" s="166"/>
    </row>
    <row r="5" spans="1:5" ht="22.9" customHeight="1" x14ac:dyDescent="0.3">
      <c r="A5" s="167" t="s">
        <v>0</v>
      </c>
      <c r="B5" s="167" t="s">
        <v>29</v>
      </c>
      <c r="C5" s="167" t="s">
        <v>30</v>
      </c>
      <c r="D5" s="167" t="s">
        <v>34</v>
      </c>
      <c r="E5" s="167" t="s">
        <v>31</v>
      </c>
    </row>
    <row r="6" spans="1:5" ht="22.9" customHeight="1" x14ac:dyDescent="0.3">
      <c r="A6" s="6">
        <v>1</v>
      </c>
      <c r="B6" s="34" t="s">
        <v>444</v>
      </c>
      <c r="C6" s="34" t="s">
        <v>496</v>
      </c>
      <c r="D6" s="168" t="s">
        <v>36</v>
      </c>
      <c r="E6" s="6"/>
    </row>
    <row r="7" spans="1:5" ht="22.9" customHeight="1" x14ac:dyDescent="0.3">
      <c r="A7" s="169">
        <f>A6+1</f>
        <v>2</v>
      </c>
      <c r="B7" s="34" t="s">
        <v>445</v>
      </c>
      <c r="C7" s="34" t="s">
        <v>497</v>
      </c>
      <c r="D7" s="34" t="s">
        <v>498</v>
      </c>
      <c r="E7" s="9"/>
    </row>
    <row r="8" spans="1:5" ht="22.9" customHeight="1" x14ac:dyDescent="0.3">
      <c r="A8" s="169">
        <f t="shared" ref="A8:A19" si="0">A7+1</f>
        <v>3</v>
      </c>
      <c r="B8" s="34" t="s">
        <v>446</v>
      </c>
      <c r="C8" s="34" t="s">
        <v>496</v>
      </c>
      <c r="D8" s="34" t="s">
        <v>498</v>
      </c>
      <c r="E8" s="34"/>
    </row>
    <row r="9" spans="1:5" ht="22.9" customHeight="1" x14ac:dyDescent="0.3">
      <c r="A9" s="169">
        <f t="shared" si="0"/>
        <v>4</v>
      </c>
      <c r="B9" s="34" t="s">
        <v>447</v>
      </c>
      <c r="C9" s="34" t="s">
        <v>499</v>
      </c>
      <c r="D9" s="34" t="s">
        <v>498</v>
      </c>
      <c r="E9" s="9"/>
    </row>
    <row r="10" spans="1:5" ht="22.9" customHeight="1" x14ac:dyDescent="0.3">
      <c r="A10" s="169">
        <f t="shared" si="0"/>
        <v>5</v>
      </c>
      <c r="B10" s="34" t="s">
        <v>448</v>
      </c>
      <c r="C10" s="34" t="s">
        <v>496</v>
      </c>
      <c r="D10" s="34" t="s">
        <v>500</v>
      </c>
      <c r="E10" s="34"/>
    </row>
    <row r="11" spans="1:5" ht="22.9" customHeight="1" x14ac:dyDescent="0.3">
      <c r="A11" s="169">
        <f t="shared" si="0"/>
        <v>6</v>
      </c>
      <c r="B11" s="34" t="s">
        <v>449</v>
      </c>
      <c r="C11" s="34" t="s">
        <v>496</v>
      </c>
      <c r="D11" s="34" t="s">
        <v>500</v>
      </c>
      <c r="E11" s="34"/>
    </row>
    <row r="12" spans="1:5" ht="22.9" customHeight="1" x14ac:dyDescent="0.3">
      <c r="A12" s="169">
        <f t="shared" si="0"/>
        <v>7</v>
      </c>
      <c r="B12" s="34" t="s">
        <v>450</v>
      </c>
      <c r="C12" s="34" t="s">
        <v>496</v>
      </c>
      <c r="D12" s="34" t="s">
        <v>501</v>
      </c>
      <c r="E12" s="9"/>
    </row>
    <row r="13" spans="1:5" ht="22.9" customHeight="1" x14ac:dyDescent="0.3">
      <c r="A13" s="169">
        <f t="shared" si="0"/>
        <v>8</v>
      </c>
      <c r="B13" s="34" t="s">
        <v>451</v>
      </c>
      <c r="C13" s="34" t="s">
        <v>496</v>
      </c>
      <c r="D13" s="34" t="s">
        <v>501</v>
      </c>
      <c r="E13" s="34"/>
    </row>
    <row r="14" spans="1:5" ht="22.9" customHeight="1" x14ac:dyDescent="0.3">
      <c r="A14" s="169">
        <f t="shared" si="0"/>
        <v>9</v>
      </c>
      <c r="B14" s="34" t="s">
        <v>452</v>
      </c>
      <c r="C14" s="34" t="s">
        <v>499</v>
      </c>
      <c r="D14" s="34" t="s">
        <v>502</v>
      </c>
      <c r="E14" s="34"/>
    </row>
    <row r="15" spans="1:5" ht="22.9" customHeight="1" x14ac:dyDescent="0.3">
      <c r="A15" s="169">
        <f t="shared" si="0"/>
        <v>10</v>
      </c>
      <c r="B15" s="34" t="s">
        <v>453</v>
      </c>
      <c r="C15" s="34" t="s">
        <v>497</v>
      </c>
      <c r="D15" s="34" t="s">
        <v>502</v>
      </c>
      <c r="E15" s="34"/>
    </row>
    <row r="16" spans="1:5" ht="22.9" customHeight="1" x14ac:dyDescent="0.3">
      <c r="A16" s="169">
        <f t="shared" si="0"/>
        <v>11</v>
      </c>
      <c r="B16" s="34" t="s">
        <v>454</v>
      </c>
      <c r="C16" s="34" t="s">
        <v>496</v>
      </c>
      <c r="D16" s="34" t="s">
        <v>503</v>
      </c>
      <c r="E16" s="34"/>
    </row>
    <row r="17" spans="1:5" ht="22.9" customHeight="1" x14ac:dyDescent="0.3">
      <c r="A17" s="169">
        <f t="shared" si="0"/>
        <v>12</v>
      </c>
      <c r="B17" s="34" t="s">
        <v>455</v>
      </c>
      <c r="C17" s="34" t="s">
        <v>496</v>
      </c>
      <c r="D17" s="34" t="s">
        <v>504</v>
      </c>
      <c r="E17" s="34"/>
    </row>
    <row r="18" spans="1:5" ht="22.9" customHeight="1" x14ac:dyDescent="0.3">
      <c r="A18" s="169">
        <f t="shared" si="0"/>
        <v>13</v>
      </c>
      <c r="B18" s="34" t="s">
        <v>456</v>
      </c>
      <c r="C18" s="34" t="s">
        <v>496</v>
      </c>
      <c r="D18" s="34" t="s">
        <v>504</v>
      </c>
      <c r="E18" s="34"/>
    </row>
    <row r="19" spans="1:5" ht="22.9" customHeight="1" x14ac:dyDescent="0.3">
      <c r="A19" s="169">
        <f t="shared" si="0"/>
        <v>14</v>
      </c>
      <c r="B19" s="34" t="s">
        <v>505</v>
      </c>
      <c r="C19" s="34" t="s">
        <v>496</v>
      </c>
      <c r="D19" s="34" t="s">
        <v>504</v>
      </c>
      <c r="E19" s="34"/>
    </row>
    <row r="20" spans="1:5" ht="22.9" customHeight="1" x14ac:dyDescent="0.3">
      <c r="A20" s="169"/>
      <c r="B20" s="34"/>
      <c r="C20" s="34"/>
      <c r="D20" s="34"/>
      <c r="E20" s="34"/>
    </row>
    <row r="21" spans="1:5" ht="22.9" customHeight="1" x14ac:dyDescent="0.3">
      <c r="A21" s="169"/>
      <c r="B21" s="34"/>
      <c r="C21" s="34"/>
      <c r="D21" s="34"/>
      <c r="E21" s="34"/>
    </row>
    <row r="22" spans="1:5" ht="22.9" customHeight="1" x14ac:dyDescent="0.3">
      <c r="A22" s="169"/>
      <c r="B22" s="34"/>
      <c r="C22" s="34"/>
      <c r="D22" s="34"/>
      <c r="E22" s="34"/>
    </row>
    <row r="23" spans="1:5" ht="22.9" customHeight="1" x14ac:dyDescent="0.3">
      <c r="A23" s="13"/>
      <c r="B23" s="170"/>
      <c r="C23" s="170"/>
      <c r="D23" s="170"/>
      <c r="E23" s="170"/>
    </row>
    <row r="24" spans="1:5" ht="22.9" customHeight="1" x14ac:dyDescent="0.3">
      <c r="A24" s="16"/>
      <c r="B24" s="171"/>
      <c r="C24" s="171"/>
      <c r="D24" s="171"/>
      <c r="E24" s="171"/>
    </row>
    <row r="25" spans="1:5" ht="22.9" customHeight="1" x14ac:dyDescent="0.3">
      <c r="A25" s="16"/>
      <c r="B25" s="171"/>
      <c r="C25" s="171"/>
      <c r="D25" s="171"/>
      <c r="E25" s="171"/>
    </row>
    <row r="26" spans="1:5" ht="22.9" customHeight="1" x14ac:dyDescent="0.3">
      <c r="A26" s="16"/>
      <c r="B26" s="171"/>
      <c r="C26" s="171"/>
      <c r="D26" s="171"/>
      <c r="E26" s="171"/>
    </row>
    <row r="27" spans="1:5" ht="22.9" customHeight="1" x14ac:dyDescent="0.3">
      <c r="A27" s="16"/>
      <c r="B27" s="171"/>
      <c r="C27" s="171"/>
      <c r="D27" s="171"/>
      <c r="E27" s="171"/>
    </row>
    <row r="28" spans="1:5" ht="22.9" customHeight="1" x14ac:dyDescent="0.3">
      <c r="A28" s="16"/>
      <c r="B28" s="171"/>
      <c r="C28" s="171"/>
      <c r="D28" s="171"/>
      <c r="E28" s="171"/>
    </row>
    <row r="29" spans="1:5" ht="22.9" customHeight="1" x14ac:dyDescent="0.3">
      <c r="A29" s="16"/>
      <c r="B29" s="171"/>
      <c r="C29" s="171"/>
      <c r="D29" s="171"/>
      <c r="E29" s="171"/>
    </row>
    <row r="30" spans="1:5" ht="22.9" customHeight="1" x14ac:dyDescent="0.3">
      <c r="A30" s="16"/>
      <c r="B30" s="171"/>
      <c r="C30" s="171"/>
      <c r="D30" s="171"/>
      <c r="E30" s="171"/>
    </row>
    <row r="31" spans="1:5" ht="22.9" customHeight="1" x14ac:dyDescent="0.3">
      <c r="A31" s="16"/>
      <c r="B31" s="171"/>
      <c r="C31" s="171"/>
      <c r="D31" s="171"/>
      <c r="E31" s="171"/>
    </row>
    <row r="32" spans="1:5" ht="22.9" customHeight="1" x14ac:dyDescent="0.3">
      <c r="A32" s="723" t="s">
        <v>32</v>
      </c>
      <c r="B32" s="723"/>
      <c r="C32" s="723"/>
      <c r="D32" s="723"/>
      <c r="E32" s="723"/>
    </row>
    <row r="33" spans="1:5" ht="22.9" customHeight="1" x14ac:dyDescent="0.3">
      <c r="A33" s="723" t="s">
        <v>506</v>
      </c>
      <c r="B33" s="723"/>
      <c r="C33" s="723"/>
      <c r="D33" s="723"/>
      <c r="E33" s="723"/>
    </row>
    <row r="34" spans="1:5" ht="22.9" customHeight="1" x14ac:dyDescent="0.3">
      <c r="A34" s="739" t="s">
        <v>28</v>
      </c>
      <c r="B34" s="739"/>
      <c r="C34" s="739"/>
      <c r="D34" s="739"/>
      <c r="E34" s="739"/>
    </row>
    <row r="35" spans="1:5" ht="22.9" customHeight="1" x14ac:dyDescent="0.3">
      <c r="A35" s="166"/>
      <c r="B35" s="166" t="s">
        <v>42</v>
      </c>
      <c r="C35" s="166"/>
      <c r="D35" s="166"/>
      <c r="E35" s="166"/>
    </row>
    <row r="36" spans="1:5" ht="22.9" customHeight="1" x14ac:dyDescent="0.3">
      <c r="A36" s="167" t="s">
        <v>0</v>
      </c>
      <c r="B36" s="167" t="s">
        <v>29</v>
      </c>
      <c r="C36" s="167" t="s">
        <v>30</v>
      </c>
      <c r="D36" s="167" t="s">
        <v>34</v>
      </c>
      <c r="E36" s="167" t="s">
        <v>31</v>
      </c>
    </row>
    <row r="37" spans="1:5" ht="22.9" customHeight="1" x14ac:dyDescent="0.35">
      <c r="A37" s="6">
        <v>1</v>
      </c>
      <c r="B37" s="172" t="s">
        <v>507</v>
      </c>
      <c r="C37" s="173" t="s">
        <v>496</v>
      </c>
      <c r="D37" s="173" t="s">
        <v>508</v>
      </c>
      <c r="E37" s="6"/>
    </row>
    <row r="38" spans="1:5" ht="22.9" customHeight="1" x14ac:dyDescent="0.35">
      <c r="A38" s="9">
        <f>A37+1</f>
        <v>2</v>
      </c>
      <c r="B38" s="174" t="s">
        <v>509</v>
      </c>
      <c r="C38" s="34" t="s">
        <v>496</v>
      </c>
      <c r="D38" s="34" t="s">
        <v>508</v>
      </c>
      <c r="E38" s="9"/>
    </row>
    <row r="39" spans="1:5" ht="22.9" customHeight="1" x14ac:dyDescent="0.35">
      <c r="A39" s="9">
        <f t="shared" ref="A39:A67" si="1">A38+1</f>
        <v>3</v>
      </c>
      <c r="B39" s="175" t="s">
        <v>510</v>
      </c>
      <c r="C39" s="34" t="s">
        <v>496</v>
      </c>
      <c r="D39" s="34" t="s">
        <v>508</v>
      </c>
      <c r="E39" s="34"/>
    </row>
    <row r="40" spans="1:5" ht="22.9" customHeight="1" x14ac:dyDescent="0.35">
      <c r="A40" s="9">
        <f t="shared" si="1"/>
        <v>4</v>
      </c>
      <c r="B40" s="175" t="s">
        <v>225</v>
      </c>
      <c r="C40" s="34" t="s">
        <v>496</v>
      </c>
      <c r="D40" s="34" t="s">
        <v>511</v>
      </c>
      <c r="E40" s="9"/>
    </row>
    <row r="41" spans="1:5" ht="22.9" customHeight="1" x14ac:dyDescent="0.35">
      <c r="A41" s="9">
        <f t="shared" si="1"/>
        <v>5</v>
      </c>
      <c r="B41" s="175" t="s">
        <v>512</v>
      </c>
      <c r="C41" s="34" t="s">
        <v>496</v>
      </c>
      <c r="D41" s="34" t="s">
        <v>511</v>
      </c>
      <c r="E41" s="34"/>
    </row>
    <row r="42" spans="1:5" ht="22.9" customHeight="1" x14ac:dyDescent="0.35">
      <c r="A42" s="9">
        <f t="shared" si="1"/>
        <v>6</v>
      </c>
      <c r="B42" s="175" t="s">
        <v>513</v>
      </c>
      <c r="C42" s="34" t="s">
        <v>496</v>
      </c>
      <c r="D42" s="34" t="s">
        <v>511</v>
      </c>
      <c r="E42" s="34"/>
    </row>
    <row r="43" spans="1:5" ht="22.9" customHeight="1" x14ac:dyDescent="0.35">
      <c r="A43" s="9">
        <f t="shared" si="1"/>
        <v>7</v>
      </c>
      <c r="B43" s="175" t="s">
        <v>514</v>
      </c>
      <c r="C43" s="34" t="s">
        <v>496</v>
      </c>
      <c r="D43" s="34" t="s">
        <v>511</v>
      </c>
      <c r="E43" s="9"/>
    </row>
    <row r="44" spans="1:5" ht="22.9" customHeight="1" x14ac:dyDescent="0.3">
      <c r="A44" s="9">
        <f t="shared" si="1"/>
        <v>8</v>
      </c>
      <c r="B44" s="34" t="s">
        <v>515</v>
      </c>
      <c r="C44" s="34" t="s">
        <v>496</v>
      </c>
      <c r="D44" s="34" t="s">
        <v>511</v>
      </c>
      <c r="E44" s="34"/>
    </row>
    <row r="45" spans="1:5" ht="22.9" customHeight="1" x14ac:dyDescent="0.35">
      <c r="A45" s="9">
        <f t="shared" si="1"/>
        <v>9</v>
      </c>
      <c r="B45" s="175" t="s">
        <v>236</v>
      </c>
      <c r="C45" s="34" t="s">
        <v>496</v>
      </c>
      <c r="D45" s="34" t="s">
        <v>516</v>
      </c>
      <c r="E45" s="34"/>
    </row>
    <row r="46" spans="1:5" ht="22.9" customHeight="1" x14ac:dyDescent="0.35">
      <c r="A46" s="9">
        <f t="shared" si="1"/>
        <v>10</v>
      </c>
      <c r="B46" s="175" t="s">
        <v>239</v>
      </c>
      <c r="C46" s="34" t="s">
        <v>496</v>
      </c>
      <c r="D46" s="34" t="s">
        <v>516</v>
      </c>
      <c r="E46" s="34"/>
    </row>
    <row r="47" spans="1:5" ht="22.9" customHeight="1" x14ac:dyDescent="0.35">
      <c r="A47" s="9">
        <f t="shared" si="1"/>
        <v>11</v>
      </c>
      <c r="B47" s="174" t="s">
        <v>251</v>
      </c>
      <c r="C47" s="34" t="s">
        <v>496</v>
      </c>
      <c r="D47" s="34" t="s">
        <v>517</v>
      </c>
      <c r="E47" s="34"/>
    </row>
    <row r="48" spans="1:5" ht="22.9" customHeight="1" x14ac:dyDescent="0.35">
      <c r="A48" s="9">
        <f t="shared" si="1"/>
        <v>12</v>
      </c>
      <c r="B48" s="174" t="s">
        <v>254</v>
      </c>
      <c r="C48" s="34" t="s">
        <v>496</v>
      </c>
      <c r="D48" s="34" t="s">
        <v>517</v>
      </c>
      <c r="E48" s="34"/>
    </row>
    <row r="49" spans="1:5" ht="22.9" customHeight="1" x14ac:dyDescent="0.35">
      <c r="A49" s="9">
        <f t="shared" si="1"/>
        <v>13</v>
      </c>
      <c r="B49" s="174" t="s">
        <v>256</v>
      </c>
      <c r="C49" s="34" t="s">
        <v>496</v>
      </c>
      <c r="D49" s="34" t="s">
        <v>517</v>
      </c>
      <c r="E49" s="34"/>
    </row>
    <row r="50" spans="1:5" ht="22.9" customHeight="1" x14ac:dyDescent="0.35">
      <c r="A50" s="9">
        <f t="shared" si="1"/>
        <v>14</v>
      </c>
      <c r="B50" s="174" t="s">
        <v>518</v>
      </c>
      <c r="C50" s="34" t="s">
        <v>496</v>
      </c>
      <c r="D50" s="34" t="s">
        <v>517</v>
      </c>
      <c r="E50" s="34"/>
    </row>
    <row r="51" spans="1:5" ht="22.9" customHeight="1" x14ac:dyDescent="0.35">
      <c r="A51" s="9">
        <f t="shared" si="1"/>
        <v>15</v>
      </c>
      <c r="B51" s="174" t="s">
        <v>268</v>
      </c>
      <c r="C51" s="34" t="s">
        <v>496</v>
      </c>
      <c r="D51" s="34" t="s">
        <v>519</v>
      </c>
      <c r="E51" s="34"/>
    </row>
    <row r="52" spans="1:5" ht="22.9" customHeight="1" x14ac:dyDescent="0.35">
      <c r="A52" s="9">
        <f t="shared" si="1"/>
        <v>16</v>
      </c>
      <c r="B52" s="174" t="s">
        <v>272</v>
      </c>
      <c r="C52" s="34" t="s">
        <v>496</v>
      </c>
      <c r="D52" s="34" t="s">
        <v>519</v>
      </c>
      <c r="E52" s="34"/>
    </row>
    <row r="53" spans="1:5" ht="22.9" customHeight="1" x14ac:dyDescent="0.35">
      <c r="A53" s="9">
        <f t="shared" si="1"/>
        <v>17</v>
      </c>
      <c r="B53" s="174" t="s">
        <v>274</v>
      </c>
      <c r="C53" s="34" t="s">
        <v>520</v>
      </c>
      <c r="D53" s="34" t="s">
        <v>519</v>
      </c>
      <c r="E53" s="34"/>
    </row>
    <row r="54" spans="1:5" ht="22.9" customHeight="1" x14ac:dyDescent="0.35">
      <c r="A54" s="9">
        <f t="shared" si="1"/>
        <v>18</v>
      </c>
      <c r="B54" s="175" t="s">
        <v>283</v>
      </c>
      <c r="C54" s="34" t="s">
        <v>496</v>
      </c>
      <c r="D54" s="34" t="s">
        <v>521</v>
      </c>
      <c r="E54" s="34"/>
    </row>
    <row r="55" spans="1:5" ht="22.9" customHeight="1" x14ac:dyDescent="0.35">
      <c r="A55" s="9">
        <f t="shared" si="1"/>
        <v>19</v>
      </c>
      <c r="B55" s="175" t="s">
        <v>285</v>
      </c>
      <c r="C55" s="34" t="s">
        <v>496</v>
      </c>
      <c r="D55" s="34" t="s">
        <v>521</v>
      </c>
      <c r="E55" s="34"/>
    </row>
    <row r="56" spans="1:5" ht="22.9" customHeight="1" x14ac:dyDescent="0.35">
      <c r="A56" s="9">
        <f t="shared" si="1"/>
        <v>20</v>
      </c>
      <c r="B56" s="175" t="s">
        <v>287</v>
      </c>
      <c r="C56" s="34" t="s">
        <v>496</v>
      </c>
      <c r="D56" s="34" t="s">
        <v>521</v>
      </c>
      <c r="E56" s="34"/>
    </row>
    <row r="57" spans="1:5" ht="22.9" customHeight="1" x14ac:dyDescent="0.35">
      <c r="A57" s="9">
        <f t="shared" si="1"/>
        <v>21</v>
      </c>
      <c r="B57" s="175" t="s">
        <v>289</v>
      </c>
      <c r="C57" s="34" t="s">
        <v>499</v>
      </c>
      <c r="D57" s="34" t="s">
        <v>521</v>
      </c>
      <c r="E57" s="34"/>
    </row>
    <row r="58" spans="1:5" ht="22.9" customHeight="1" x14ac:dyDescent="0.35">
      <c r="A58" s="9">
        <f t="shared" si="1"/>
        <v>22</v>
      </c>
      <c r="B58" s="175" t="s">
        <v>295</v>
      </c>
      <c r="C58" s="34" t="s">
        <v>499</v>
      </c>
      <c r="D58" s="34" t="s">
        <v>521</v>
      </c>
      <c r="E58" s="34"/>
    </row>
    <row r="59" spans="1:5" ht="22.9" customHeight="1" x14ac:dyDescent="0.35">
      <c r="A59" s="9">
        <f t="shared" si="1"/>
        <v>23</v>
      </c>
      <c r="B59" s="175" t="s">
        <v>299</v>
      </c>
      <c r="C59" s="34" t="s">
        <v>496</v>
      </c>
      <c r="D59" s="34" t="s">
        <v>522</v>
      </c>
      <c r="E59" s="34"/>
    </row>
    <row r="60" spans="1:5" ht="22.9" customHeight="1" x14ac:dyDescent="0.35">
      <c r="A60" s="9">
        <f t="shared" si="1"/>
        <v>24</v>
      </c>
      <c r="B60" s="174" t="s">
        <v>302</v>
      </c>
      <c r="C60" s="34" t="s">
        <v>496</v>
      </c>
      <c r="D60" s="34" t="s">
        <v>522</v>
      </c>
      <c r="E60" s="34"/>
    </row>
    <row r="61" spans="1:5" ht="22.9" customHeight="1" x14ac:dyDescent="0.35">
      <c r="A61" s="9">
        <f t="shared" si="1"/>
        <v>25</v>
      </c>
      <c r="B61" s="174" t="s">
        <v>304</v>
      </c>
      <c r="C61" s="34" t="s">
        <v>496</v>
      </c>
      <c r="D61" s="34" t="s">
        <v>522</v>
      </c>
      <c r="E61" s="34"/>
    </row>
    <row r="62" spans="1:5" ht="22.9" customHeight="1" x14ac:dyDescent="0.35">
      <c r="A62" s="9">
        <f t="shared" si="1"/>
        <v>26</v>
      </c>
      <c r="B62" s="174" t="s">
        <v>306</v>
      </c>
      <c r="C62" s="34" t="s">
        <v>499</v>
      </c>
      <c r="D62" s="34" t="s">
        <v>523</v>
      </c>
      <c r="E62" s="34"/>
    </row>
    <row r="63" spans="1:5" ht="22.9" customHeight="1" x14ac:dyDescent="0.35">
      <c r="A63" s="9">
        <f t="shared" si="1"/>
        <v>27</v>
      </c>
      <c r="B63" s="174" t="s">
        <v>309</v>
      </c>
      <c r="C63" s="34" t="s">
        <v>499</v>
      </c>
      <c r="D63" s="34" t="s">
        <v>523</v>
      </c>
      <c r="E63" s="34"/>
    </row>
    <row r="64" spans="1:5" ht="22.9" customHeight="1" x14ac:dyDescent="0.35">
      <c r="A64" s="9">
        <f t="shared" si="1"/>
        <v>28</v>
      </c>
      <c r="B64" s="174" t="s">
        <v>313</v>
      </c>
      <c r="C64" s="34" t="s">
        <v>499</v>
      </c>
      <c r="D64" s="34" t="s">
        <v>524</v>
      </c>
      <c r="E64" s="34"/>
    </row>
    <row r="65" spans="1:5" ht="22.9" customHeight="1" x14ac:dyDescent="0.35">
      <c r="A65" s="9">
        <f t="shared" si="1"/>
        <v>29</v>
      </c>
      <c r="B65" s="174" t="s">
        <v>316</v>
      </c>
      <c r="C65" s="34" t="s">
        <v>499</v>
      </c>
      <c r="D65" s="34" t="s">
        <v>524</v>
      </c>
      <c r="E65" s="34"/>
    </row>
    <row r="66" spans="1:5" ht="22.9" customHeight="1" x14ac:dyDescent="0.35">
      <c r="A66" s="9">
        <f t="shared" si="1"/>
        <v>30</v>
      </c>
      <c r="B66" s="175" t="s">
        <v>320</v>
      </c>
      <c r="C66" s="34" t="s">
        <v>496</v>
      </c>
      <c r="D66" s="34" t="s">
        <v>525</v>
      </c>
      <c r="E66" s="34"/>
    </row>
    <row r="67" spans="1:5" ht="22.9" customHeight="1" x14ac:dyDescent="0.3">
      <c r="A67" s="13">
        <f t="shared" si="1"/>
        <v>31</v>
      </c>
      <c r="B67" s="170" t="s">
        <v>526</v>
      </c>
      <c r="C67" s="170" t="s">
        <v>496</v>
      </c>
      <c r="D67" s="170" t="s">
        <v>525</v>
      </c>
      <c r="E67" s="170"/>
    </row>
    <row r="68" spans="1:5" ht="22.9" customHeight="1" x14ac:dyDescent="0.3">
      <c r="A68" s="16"/>
      <c r="B68" s="171"/>
      <c r="C68" s="171"/>
      <c r="D68" s="171"/>
      <c r="E68" s="171"/>
    </row>
    <row r="69" spans="1:5" ht="22.9" customHeight="1" x14ac:dyDescent="0.3">
      <c r="A69" s="723" t="s">
        <v>32</v>
      </c>
      <c r="B69" s="723"/>
      <c r="C69" s="723"/>
      <c r="D69" s="723"/>
      <c r="E69" s="723"/>
    </row>
    <row r="70" spans="1:5" ht="22.9" customHeight="1" x14ac:dyDescent="0.3">
      <c r="A70" s="723" t="s">
        <v>495</v>
      </c>
      <c r="B70" s="723"/>
      <c r="C70" s="723"/>
      <c r="D70" s="723"/>
      <c r="E70" s="723"/>
    </row>
    <row r="71" spans="1:5" ht="22.9" customHeight="1" x14ac:dyDescent="0.3">
      <c r="A71" s="739" t="s">
        <v>28</v>
      </c>
      <c r="B71" s="739"/>
      <c r="C71" s="739"/>
      <c r="D71" s="739"/>
      <c r="E71" s="739"/>
    </row>
    <row r="72" spans="1:5" ht="22.9" customHeight="1" x14ac:dyDescent="0.3">
      <c r="A72" s="166"/>
      <c r="B72" s="166" t="s">
        <v>41</v>
      </c>
      <c r="C72" s="166"/>
      <c r="D72" s="166"/>
      <c r="E72" s="166"/>
    </row>
    <row r="73" spans="1:5" ht="22.9" customHeight="1" x14ac:dyDescent="0.3">
      <c r="A73" s="167" t="s">
        <v>0</v>
      </c>
      <c r="B73" s="167" t="s">
        <v>29</v>
      </c>
      <c r="C73" s="167" t="s">
        <v>30</v>
      </c>
      <c r="D73" s="167" t="s">
        <v>34</v>
      </c>
      <c r="E73" s="167" t="s">
        <v>31</v>
      </c>
    </row>
    <row r="74" spans="1:5" ht="22.9" customHeight="1" x14ac:dyDescent="0.35">
      <c r="A74" s="6">
        <v>1</v>
      </c>
      <c r="B74" s="176" t="s">
        <v>352</v>
      </c>
      <c r="C74" s="173" t="s">
        <v>496</v>
      </c>
      <c r="D74" s="173" t="s">
        <v>527</v>
      </c>
      <c r="E74" s="6"/>
    </row>
    <row r="75" spans="1:5" ht="22.9" customHeight="1" x14ac:dyDescent="0.35">
      <c r="A75" s="9">
        <f>A74+1</f>
        <v>2</v>
      </c>
      <c r="B75" s="177" t="s">
        <v>354</v>
      </c>
      <c r="C75" s="34" t="s">
        <v>496</v>
      </c>
      <c r="D75" s="34" t="s">
        <v>528</v>
      </c>
      <c r="E75" s="9"/>
    </row>
    <row r="76" spans="1:5" ht="22.9" customHeight="1" x14ac:dyDescent="0.35">
      <c r="A76" s="9">
        <f t="shared" ref="A76:A102" si="2">A75+1</f>
        <v>3</v>
      </c>
      <c r="B76" s="177" t="s">
        <v>356</v>
      </c>
      <c r="C76" s="34" t="s">
        <v>496</v>
      </c>
      <c r="D76" s="34" t="s">
        <v>528</v>
      </c>
      <c r="E76" s="34"/>
    </row>
    <row r="77" spans="1:5" ht="22.9" customHeight="1" x14ac:dyDescent="0.35">
      <c r="A77" s="9">
        <f t="shared" si="2"/>
        <v>4</v>
      </c>
      <c r="B77" s="177" t="s">
        <v>357</v>
      </c>
      <c r="C77" s="34" t="s">
        <v>496</v>
      </c>
      <c r="D77" s="34" t="s">
        <v>528</v>
      </c>
      <c r="E77" s="9"/>
    </row>
    <row r="78" spans="1:5" ht="22.9" customHeight="1" x14ac:dyDescent="0.35">
      <c r="A78" s="9">
        <f t="shared" si="2"/>
        <v>5</v>
      </c>
      <c r="B78" s="177" t="s">
        <v>358</v>
      </c>
      <c r="C78" s="34" t="s">
        <v>496</v>
      </c>
      <c r="D78" s="34" t="s">
        <v>528</v>
      </c>
      <c r="E78" s="34"/>
    </row>
    <row r="79" spans="1:5" ht="22.9" customHeight="1" x14ac:dyDescent="0.35">
      <c r="A79" s="9">
        <f t="shared" si="2"/>
        <v>6</v>
      </c>
      <c r="B79" s="177" t="s">
        <v>360</v>
      </c>
      <c r="C79" s="34" t="s">
        <v>497</v>
      </c>
      <c r="D79" s="34" t="s">
        <v>529</v>
      </c>
      <c r="E79" s="34"/>
    </row>
    <row r="80" spans="1:5" ht="22.9" customHeight="1" x14ac:dyDescent="0.35">
      <c r="A80" s="9">
        <f t="shared" si="2"/>
        <v>7</v>
      </c>
      <c r="B80" s="177" t="s">
        <v>364</v>
      </c>
      <c r="C80" s="34" t="s">
        <v>496</v>
      </c>
      <c r="D80" s="34" t="s">
        <v>530</v>
      </c>
      <c r="E80" s="9"/>
    </row>
    <row r="81" spans="1:5" ht="22.9" customHeight="1" x14ac:dyDescent="0.35">
      <c r="A81" s="9">
        <f t="shared" si="2"/>
        <v>8</v>
      </c>
      <c r="B81" s="177" t="s">
        <v>366</v>
      </c>
      <c r="C81" s="34" t="s">
        <v>496</v>
      </c>
      <c r="D81" s="34" t="s">
        <v>530</v>
      </c>
      <c r="E81" s="34"/>
    </row>
    <row r="82" spans="1:5" ht="22.9" customHeight="1" x14ac:dyDescent="0.35">
      <c r="A82" s="9">
        <f t="shared" si="2"/>
        <v>9</v>
      </c>
      <c r="B82" s="177" t="s">
        <v>369</v>
      </c>
      <c r="C82" s="34" t="s">
        <v>499</v>
      </c>
      <c r="D82" s="34" t="s">
        <v>531</v>
      </c>
      <c r="E82" s="34"/>
    </row>
    <row r="83" spans="1:5" ht="22.9" customHeight="1" x14ac:dyDescent="0.35">
      <c r="A83" s="9">
        <f t="shared" si="2"/>
        <v>10</v>
      </c>
      <c r="B83" s="177" t="s">
        <v>371</v>
      </c>
      <c r="C83" s="34" t="s">
        <v>499</v>
      </c>
      <c r="D83" s="34" t="s">
        <v>531</v>
      </c>
      <c r="E83" s="34"/>
    </row>
    <row r="84" spans="1:5" ht="22.9" customHeight="1" x14ac:dyDescent="0.35">
      <c r="A84" s="9">
        <f t="shared" si="2"/>
        <v>11</v>
      </c>
      <c r="B84" s="177" t="s">
        <v>372</v>
      </c>
      <c r="C84" s="34" t="s">
        <v>499</v>
      </c>
      <c r="D84" s="34" t="s">
        <v>531</v>
      </c>
      <c r="E84" s="34"/>
    </row>
    <row r="85" spans="1:5" ht="22.9" customHeight="1" x14ac:dyDescent="0.35">
      <c r="A85" s="9">
        <f t="shared" si="2"/>
        <v>12</v>
      </c>
      <c r="B85" s="177" t="s">
        <v>373</v>
      </c>
      <c r="C85" s="34" t="s">
        <v>499</v>
      </c>
      <c r="D85" s="34" t="s">
        <v>532</v>
      </c>
      <c r="E85" s="34"/>
    </row>
    <row r="86" spans="1:5" ht="22.9" customHeight="1" x14ac:dyDescent="0.35">
      <c r="A86" s="9">
        <f t="shared" si="2"/>
        <v>13</v>
      </c>
      <c r="B86" s="177" t="s">
        <v>374</v>
      </c>
      <c r="C86" s="34" t="s">
        <v>499</v>
      </c>
      <c r="D86" s="34" t="s">
        <v>532</v>
      </c>
      <c r="E86" s="34"/>
    </row>
    <row r="87" spans="1:5" ht="22.9" customHeight="1" x14ac:dyDescent="0.35">
      <c r="A87" s="9">
        <f t="shared" si="2"/>
        <v>14</v>
      </c>
      <c r="B87" s="177" t="s">
        <v>375</v>
      </c>
      <c r="C87" s="34" t="s">
        <v>496</v>
      </c>
      <c r="D87" s="34" t="s">
        <v>532</v>
      </c>
      <c r="E87" s="34"/>
    </row>
    <row r="88" spans="1:5" ht="22.9" customHeight="1" x14ac:dyDescent="0.35">
      <c r="A88" s="9">
        <f t="shared" si="2"/>
        <v>15</v>
      </c>
      <c r="B88" s="177" t="s">
        <v>378</v>
      </c>
      <c r="C88" s="34" t="s">
        <v>497</v>
      </c>
      <c r="D88" s="34" t="s">
        <v>532</v>
      </c>
      <c r="E88" s="34"/>
    </row>
    <row r="89" spans="1:5" ht="22.9" customHeight="1" x14ac:dyDescent="0.35">
      <c r="A89" s="9">
        <f t="shared" si="2"/>
        <v>16</v>
      </c>
      <c r="B89" s="177" t="s">
        <v>379</v>
      </c>
      <c r="C89" s="34" t="s">
        <v>499</v>
      </c>
      <c r="D89" s="34" t="s">
        <v>532</v>
      </c>
      <c r="E89" s="34"/>
    </row>
    <row r="90" spans="1:5" ht="22.9" customHeight="1" x14ac:dyDescent="0.35">
      <c r="A90" s="9">
        <f t="shared" si="2"/>
        <v>17</v>
      </c>
      <c r="B90" s="177" t="s">
        <v>382</v>
      </c>
      <c r="C90" s="34" t="s">
        <v>496</v>
      </c>
      <c r="D90" s="34" t="s">
        <v>533</v>
      </c>
      <c r="E90" s="34"/>
    </row>
    <row r="91" spans="1:5" ht="22.9" customHeight="1" x14ac:dyDescent="0.35">
      <c r="A91" s="9">
        <f t="shared" si="2"/>
        <v>18</v>
      </c>
      <c r="B91" s="177" t="s">
        <v>385</v>
      </c>
      <c r="C91" s="34" t="s">
        <v>496</v>
      </c>
      <c r="D91" s="34" t="s">
        <v>533</v>
      </c>
      <c r="E91" s="34"/>
    </row>
    <row r="92" spans="1:5" ht="22.9" customHeight="1" x14ac:dyDescent="0.35">
      <c r="A92" s="9">
        <f t="shared" si="2"/>
        <v>19</v>
      </c>
      <c r="B92" s="177" t="s">
        <v>386</v>
      </c>
      <c r="C92" s="34" t="s">
        <v>496</v>
      </c>
      <c r="D92" s="34" t="s">
        <v>533</v>
      </c>
      <c r="E92" s="34"/>
    </row>
    <row r="93" spans="1:5" ht="22.9" customHeight="1" x14ac:dyDescent="0.35">
      <c r="A93" s="9">
        <f t="shared" si="2"/>
        <v>20</v>
      </c>
      <c r="B93" s="177" t="s">
        <v>388</v>
      </c>
      <c r="C93" s="34" t="s">
        <v>499</v>
      </c>
      <c r="D93" s="34" t="s">
        <v>533</v>
      </c>
      <c r="E93" s="34"/>
    </row>
    <row r="94" spans="1:5" ht="22.9" customHeight="1" x14ac:dyDescent="0.35">
      <c r="A94" s="9">
        <f t="shared" si="2"/>
        <v>21</v>
      </c>
      <c r="B94" s="177" t="s">
        <v>389</v>
      </c>
      <c r="C94" s="34" t="s">
        <v>499</v>
      </c>
      <c r="D94" s="34" t="s">
        <v>533</v>
      </c>
      <c r="E94" s="34"/>
    </row>
    <row r="95" spans="1:5" ht="22.9" customHeight="1" x14ac:dyDescent="0.35">
      <c r="A95" s="9">
        <f t="shared" si="2"/>
        <v>22</v>
      </c>
      <c r="B95" s="177" t="s">
        <v>396</v>
      </c>
      <c r="C95" s="34" t="s">
        <v>499</v>
      </c>
      <c r="D95" s="34" t="s">
        <v>534</v>
      </c>
      <c r="E95" s="34"/>
    </row>
    <row r="96" spans="1:5" ht="22.9" customHeight="1" x14ac:dyDescent="0.35">
      <c r="A96" s="9">
        <f t="shared" si="2"/>
        <v>23</v>
      </c>
      <c r="B96" s="177" t="s">
        <v>397</v>
      </c>
      <c r="C96" s="34" t="s">
        <v>499</v>
      </c>
      <c r="D96" s="34" t="s">
        <v>534</v>
      </c>
      <c r="E96" s="34"/>
    </row>
    <row r="97" spans="1:5" ht="22.9" customHeight="1" x14ac:dyDescent="0.35">
      <c r="A97" s="9">
        <f t="shared" si="2"/>
        <v>24</v>
      </c>
      <c r="B97" s="177" t="s">
        <v>400</v>
      </c>
      <c r="C97" s="34" t="s">
        <v>496</v>
      </c>
      <c r="D97" s="34" t="s">
        <v>535</v>
      </c>
      <c r="E97" s="34"/>
    </row>
    <row r="98" spans="1:5" ht="22.9" customHeight="1" x14ac:dyDescent="0.35">
      <c r="A98" s="9">
        <f t="shared" si="2"/>
        <v>25</v>
      </c>
      <c r="B98" s="177" t="s">
        <v>402</v>
      </c>
      <c r="C98" s="34" t="s">
        <v>496</v>
      </c>
      <c r="D98" s="34" t="s">
        <v>535</v>
      </c>
      <c r="E98" s="34"/>
    </row>
    <row r="99" spans="1:5" ht="22.9" customHeight="1" x14ac:dyDescent="0.35">
      <c r="A99" s="9">
        <f t="shared" si="2"/>
        <v>26</v>
      </c>
      <c r="B99" s="177" t="s">
        <v>403</v>
      </c>
      <c r="C99" s="34" t="s">
        <v>499</v>
      </c>
      <c r="D99" s="34" t="s">
        <v>535</v>
      </c>
      <c r="E99" s="34"/>
    </row>
    <row r="100" spans="1:5" ht="22.9" customHeight="1" x14ac:dyDescent="0.35">
      <c r="A100" s="9">
        <f t="shared" si="2"/>
        <v>27</v>
      </c>
      <c r="B100" s="177" t="s">
        <v>404</v>
      </c>
      <c r="C100" s="34" t="s">
        <v>496</v>
      </c>
      <c r="D100" s="34" t="s">
        <v>535</v>
      </c>
      <c r="E100" s="34"/>
    </row>
    <row r="101" spans="1:5" ht="22.9" customHeight="1" x14ac:dyDescent="0.35">
      <c r="A101" s="9">
        <f t="shared" si="2"/>
        <v>28</v>
      </c>
      <c r="B101" s="177" t="s">
        <v>392</v>
      </c>
      <c r="C101" s="34" t="s">
        <v>499</v>
      </c>
      <c r="D101" s="34" t="s">
        <v>536</v>
      </c>
      <c r="E101" s="34"/>
    </row>
    <row r="102" spans="1:5" ht="22.9" customHeight="1" x14ac:dyDescent="0.35">
      <c r="A102" s="9">
        <f t="shared" si="2"/>
        <v>29</v>
      </c>
      <c r="B102" s="177" t="s">
        <v>367</v>
      </c>
      <c r="C102" s="34" t="s">
        <v>497</v>
      </c>
      <c r="D102" s="34" t="s">
        <v>530</v>
      </c>
      <c r="E102" s="34"/>
    </row>
    <row r="103" spans="1:5" ht="22.9" customHeight="1" x14ac:dyDescent="0.3">
      <c r="A103" s="9"/>
      <c r="B103" s="34"/>
      <c r="C103" s="34"/>
      <c r="D103" s="34"/>
      <c r="E103" s="34"/>
    </row>
    <row r="104" spans="1:5" ht="22.9" customHeight="1" x14ac:dyDescent="0.3">
      <c r="A104" s="13"/>
      <c r="B104" s="170"/>
      <c r="C104" s="170"/>
      <c r="D104" s="170"/>
      <c r="E104" s="170"/>
    </row>
    <row r="105" spans="1:5" ht="22.9" customHeight="1" x14ac:dyDescent="0.3">
      <c r="A105" s="16"/>
      <c r="B105" s="171"/>
      <c r="C105" s="171"/>
      <c r="D105" s="171"/>
      <c r="E105" s="171"/>
    </row>
    <row r="106" spans="1:5" ht="22.9" customHeight="1" x14ac:dyDescent="0.3">
      <c r="A106" s="723" t="s">
        <v>32</v>
      </c>
      <c r="B106" s="723"/>
      <c r="C106" s="723"/>
      <c r="D106" s="723"/>
      <c r="E106" s="723"/>
    </row>
    <row r="107" spans="1:5" ht="22.9" customHeight="1" x14ac:dyDescent="0.3">
      <c r="A107" s="723" t="s">
        <v>495</v>
      </c>
      <c r="B107" s="723"/>
      <c r="C107" s="723"/>
      <c r="D107" s="723"/>
      <c r="E107" s="723"/>
    </row>
    <row r="108" spans="1:5" ht="22.9" customHeight="1" x14ac:dyDescent="0.3">
      <c r="A108" s="739" t="s">
        <v>28</v>
      </c>
      <c r="B108" s="739"/>
      <c r="C108" s="739"/>
      <c r="D108" s="739"/>
      <c r="E108" s="739"/>
    </row>
    <row r="109" spans="1:5" ht="22.9" customHeight="1" x14ac:dyDescent="0.3">
      <c r="A109" s="166"/>
      <c r="B109" s="166" t="s">
        <v>40</v>
      </c>
      <c r="C109" s="166"/>
      <c r="D109" s="166"/>
      <c r="E109" s="166"/>
    </row>
    <row r="110" spans="1:5" ht="22.9" customHeight="1" x14ac:dyDescent="0.3">
      <c r="A110" s="167" t="s">
        <v>0</v>
      </c>
      <c r="B110" s="167" t="s">
        <v>29</v>
      </c>
      <c r="C110" s="167" t="s">
        <v>30</v>
      </c>
      <c r="D110" s="167" t="s">
        <v>34</v>
      </c>
      <c r="E110" s="167" t="s">
        <v>31</v>
      </c>
    </row>
    <row r="111" spans="1:5" ht="22.9" customHeight="1" x14ac:dyDescent="0.35">
      <c r="A111" s="6">
        <v>1</v>
      </c>
      <c r="B111" s="176" t="s">
        <v>407</v>
      </c>
      <c r="C111" s="173" t="s">
        <v>496</v>
      </c>
      <c r="D111" s="173" t="s">
        <v>537</v>
      </c>
      <c r="E111" s="6"/>
    </row>
    <row r="112" spans="1:5" ht="22.9" customHeight="1" x14ac:dyDescent="0.35">
      <c r="A112" s="9">
        <f>A111+1</f>
        <v>2</v>
      </c>
      <c r="B112" s="177" t="s">
        <v>408</v>
      </c>
      <c r="C112" s="34" t="s">
        <v>499</v>
      </c>
      <c r="D112" s="34" t="s">
        <v>537</v>
      </c>
      <c r="E112" s="9"/>
    </row>
    <row r="113" spans="1:5" ht="22.9" customHeight="1" x14ac:dyDescent="0.35">
      <c r="A113" s="9">
        <f t="shared" ref="A113:A118" si="3">A112+1</f>
        <v>3</v>
      </c>
      <c r="B113" s="177" t="s">
        <v>409</v>
      </c>
      <c r="C113" s="34" t="s">
        <v>499</v>
      </c>
      <c r="D113" s="34" t="s">
        <v>537</v>
      </c>
      <c r="E113" s="34"/>
    </row>
    <row r="114" spans="1:5" ht="22.9" customHeight="1" x14ac:dyDescent="0.35">
      <c r="A114" s="9">
        <f t="shared" si="3"/>
        <v>4</v>
      </c>
      <c r="B114" s="177" t="s">
        <v>410</v>
      </c>
      <c r="C114" s="34" t="s">
        <v>496</v>
      </c>
      <c r="D114" s="34" t="s">
        <v>538</v>
      </c>
      <c r="E114" s="9"/>
    </row>
    <row r="115" spans="1:5" ht="22.9" customHeight="1" x14ac:dyDescent="0.35">
      <c r="A115" s="9">
        <f t="shared" si="3"/>
        <v>5</v>
      </c>
      <c r="B115" s="177" t="s">
        <v>414</v>
      </c>
      <c r="C115" s="34" t="s">
        <v>496</v>
      </c>
      <c r="D115" s="34" t="s">
        <v>539</v>
      </c>
      <c r="E115" s="34"/>
    </row>
    <row r="116" spans="1:5" ht="22.9" customHeight="1" x14ac:dyDescent="0.35">
      <c r="A116" s="9">
        <f t="shared" si="3"/>
        <v>6</v>
      </c>
      <c r="B116" s="177" t="s">
        <v>540</v>
      </c>
      <c r="C116" s="34" t="s">
        <v>496</v>
      </c>
      <c r="D116" s="34" t="s">
        <v>541</v>
      </c>
      <c r="E116" s="34"/>
    </row>
    <row r="117" spans="1:5" ht="22.9" customHeight="1" x14ac:dyDescent="0.35">
      <c r="A117" s="9">
        <f t="shared" si="3"/>
        <v>7</v>
      </c>
      <c r="B117" s="177" t="s">
        <v>418</v>
      </c>
      <c r="C117" s="34" t="s">
        <v>496</v>
      </c>
      <c r="D117" s="34" t="s">
        <v>542</v>
      </c>
      <c r="E117" s="9"/>
    </row>
    <row r="118" spans="1:5" ht="22.9" customHeight="1" x14ac:dyDescent="0.35">
      <c r="A118" s="9">
        <f t="shared" si="3"/>
        <v>8</v>
      </c>
      <c r="B118" s="177" t="s">
        <v>420</v>
      </c>
      <c r="C118" s="34" t="s">
        <v>496</v>
      </c>
      <c r="D118" s="34" t="s">
        <v>543</v>
      </c>
      <c r="E118" s="34"/>
    </row>
    <row r="119" spans="1:5" ht="22.9" customHeight="1" x14ac:dyDescent="0.3">
      <c r="A119" s="9"/>
      <c r="B119" s="34"/>
      <c r="C119" s="34"/>
      <c r="D119" s="34"/>
      <c r="E119" s="34"/>
    </row>
    <row r="120" spans="1:5" ht="22.9" customHeight="1" x14ac:dyDescent="0.3">
      <c r="A120" s="169"/>
      <c r="B120" s="34"/>
      <c r="C120" s="34"/>
      <c r="D120" s="34"/>
      <c r="E120" s="34"/>
    </row>
    <row r="121" spans="1:5" ht="22.9" customHeight="1" x14ac:dyDescent="0.3">
      <c r="A121" s="169"/>
      <c r="B121" s="34"/>
      <c r="C121" s="34"/>
      <c r="D121" s="34"/>
      <c r="E121" s="34"/>
    </row>
    <row r="122" spans="1:5" ht="22.9" customHeight="1" x14ac:dyDescent="0.3">
      <c r="A122" s="169"/>
      <c r="B122" s="34"/>
      <c r="C122" s="34"/>
      <c r="D122" s="34"/>
      <c r="E122" s="34"/>
    </row>
    <row r="123" spans="1:5" ht="22.9" customHeight="1" x14ac:dyDescent="0.3">
      <c r="A123" s="169"/>
      <c r="B123" s="34"/>
      <c r="C123" s="34"/>
      <c r="D123" s="34"/>
      <c r="E123" s="34"/>
    </row>
    <row r="124" spans="1:5" ht="22.9" customHeight="1" x14ac:dyDescent="0.3">
      <c r="A124" s="169"/>
      <c r="B124" s="34"/>
      <c r="C124" s="34"/>
      <c r="D124" s="34"/>
      <c r="E124" s="34"/>
    </row>
    <row r="125" spans="1:5" ht="22.9" customHeight="1" x14ac:dyDescent="0.3">
      <c r="A125" s="169"/>
      <c r="B125" s="34"/>
      <c r="C125" s="34"/>
      <c r="D125" s="34"/>
      <c r="E125" s="34"/>
    </row>
    <row r="126" spans="1:5" ht="22.9" customHeight="1" x14ac:dyDescent="0.3">
      <c r="A126" s="169"/>
      <c r="B126" s="34"/>
      <c r="C126" s="34"/>
      <c r="D126" s="34"/>
      <c r="E126" s="34"/>
    </row>
    <row r="127" spans="1:5" ht="22.9" customHeight="1" x14ac:dyDescent="0.3">
      <c r="A127" s="169"/>
      <c r="B127" s="178"/>
      <c r="C127" s="178"/>
      <c r="D127" s="178"/>
      <c r="E127" s="178"/>
    </row>
    <row r="128" spans="1:5" ht="22.9" customHeight="1" x14ac:dyDescent="0.3">
      <c r="A128" s="169"/>
      <c r="B128" s="178"/>
      <c r="C128" s="178"/>
      <c r="D128" s="178"/>
      <c r="E128" s="178"/>
    </row>
    <row r="129" spans="1:5" ht="22.9" customHeight="1" x14ac:dyDescent="0.3">
      <c r="A129" s="169"/>
      <c r="B129" s="178"/>
      <c r="C129" s="178"/>
      <c r="D129" s="178"/>
      <c r="E129" s="178"/>
    </row>
    <row r="130" spans="1:5" ht="22.9" customHeight="1" x14ac:dyDescent="0.3">
      <c r="A130" s="169"/>
      <c r="B130" s="178"/>
      <c r="C130" s="178"/>
      <c r="D130" s="178"/>
      <c r="E130" s="178"/>
    </row>
    <row r="131" spans="1:5" ht="22.9" customHeight="1" x14ac:dyDescent="0.3">
      <c r="A131" s="13"/>
      <c r="B131" s="170"/>
      <c r="C131" s="170"/>
      <c r="D131" s="170"/>
      <c r="E131" s="170"/>
    </row>
    <row r="132" spans="1:5" ht="22.9" customHeight="1" x14ac:dyDescent="0.3">
      <c r="A132" s="16"/>
      <c r="B132" s="171"/>
      <c r="C132" s="171"/>
      <c r="D132" s="171"/>
      <c r="E132" s="171"/>
    </row>
    <row r="133" spans="1:5" ht="22.9" customHeight="1" x14ac:dyDescent="0.3">
      <c r="A133" s="16"/>
      <c r="B133" s="171"/>
      <c r="C133" s="171"/>
      <c r="D133" s="171"/>
      <c r="E133" s="171"/>
    </row>
    <row r="134" spans="1:5" ht="22.9" customHeight="1" x14ac:dyDescent="0.3">
      <c r="A134" s="16"/>
      <c r="B134" s="171"/>
      <c r="C134" s="171"/>
      <c r="D134" s="171"/>
      <c r="E134" s="171"/>
    </row>
    <row r="135" spans="1:5" ht="22.9" customHeight="1" x14ac:dyDescent="0.3">
      <c r="A135" s="16"/>
      <c r="B135" s="171"/>
      <c r="C135" s="171"/>
      <c r="D135" s="171"/>
      <c r="E135" s="171"/>
    </row>
    <row r="136" spans="1:5" ht="22.9" customHeight="1" x14ac:dyDescent="0.3">
      <c r="A136" s="723" t="s">
        <v>32</v>
      </c>
      <c r="B136" s="723"/>
      <c r="C136" s="723"/>
      <c r="D136" s="723"/>
      <c r="E136" s="723"/>
    </row>
    <row r="137" spans="1:5" ht="22.9" customHeight="1" x14ac:dyDescent="0.3">
      <c r="A137" s="723" t="s">
        <v>495</v>
      </c>
      <c r="B137" s="723"/>
      <c r="C137" s="723"/>
      <c r="D137" s="723"/>
      <c r="E137" s="723"/>
    </row>
    <row r="138" spans="1:5" ht="22.9" customHeight="1" x14ac:dyDescent="0.3">
      <c r="A138" s="739" t="s">
        <v>28</v>
      </c>
      <c r="B138" s="739"/>
      <c r="C138" s="739"/>
      <c r="D138" s="739"/>
      <c r="E138" s="739"/>
    </row>
    <row r="139" spans="1:5" ht="22.9" customHeight="1" x14ac:dyDescent="0.3">
      <c r="A139" s="166"/>
      <c r="B139" s="166" t="s">
        <v>38</v>
      </c>
      <c r="C139" s="166"/>
      <c r="D139" s="166"/>
      <c r="E139" s="166"/>
    </row>
    <row r="140" spans="1:5" ht="22.9" customHeight="1" x14ac:dyDescent="0.3">
      <c r="A140" s="167" t="s">
        <v>0</v>
      </c>
      <c r="B140" s="167" t="s">
        <v>29</v>
      </c>
      <c r="C140" s="167" t="s">
        <v>30</v>
      </c>
      <c r="D140" s="167" t="s">
        <v>34</v>
      </c>
      <c r="E140" s="167" t="s">
        <v>31</v>
      </c>
    </row>
    <row r="141" spans="1:5" ht="22.9" customHeight="1" x14ac:dyDescent="0.35">
      <c r="A141" s="6">
        <v>1</v>
      </c>
      <c r="B141" s="172" t="s">
        <v>430</v>
      </c>
      <c r="C141" s="173" t="s">
        <v>496</v>
      </c>
      <c r="D141" s="173" t="s">
        <v>39</v>
      </c>
      <c r="E141" s="6"/>
    </row>
    <row r="142" spans="1:5" ht="22.9" customHeight="1" x14ac:dyDescent="0.35">
      <c r="A142" s="9">
        <f>A141+1</f>
        <v>2</v>
      </c>
      <c r="B142" s="174" t="s">
        <v>431</v>
      </c>
      <c r="C142" s="34" t="s">
        <v>496</v>
      </c>
      <c r="D142" s="34" t="s">
        <v>544</v>
      </c>
      <c r="E142" s="9"/>
    </row>
    <row r="143" spans="1:5" ht="22.9" customHeight="1" x14ac:dyDescent="0.35">
      <c r="A143" s="9">
        <f t="shared" ref="A143:A151" si="4">A142+1</f>
        <v>3</v>
      </c>
      <c r="B143" s="175" t="s">
        <v>432</v>
      </c>
      <c r="C143" s="34" t="s">
        <v>496</v>
      </c>
      <c r="D143" s="34" t="s">
        <v>544</v>
      </c>
      <c r="E143" s="34"/>
    </row>
    <row r="144" spans="1:5" ht="22.9" customHeight="1" x14ac:dyDescent="0.35">
      <c r="A144" s="9">
        <f t="shared" si="4"/>
        <v>4</v>
      </c>
      <c r="B144" s="175" t="s">
        <v>436</v>
      </c>
      <c r="C144" s="34" t="s">
        <v>496</v>
      </c>
      <c r="D144" s="34" t="s">
        <v>545</v>
      </c>
      <c r="E144" s="9"/>
    </row>
    <row r="145" spans="1:5" ht="22.9" customHeight="1" x14ac:dyDescent="0.35">
      <c r="A145" s="9">
        <f t="shared" si="4"/>
        <v>5</v>
      </c>
      <c r="B145" s="175" t="s">
        <v>438</v>
      </c>
      <c r="C145" s="34" t="s">
        <v>499</v>
      </c>
      <c r="D145" s="34" t="s">
        <v>545</v>
      </c>
      <c r="E145" s="34"/>
    </row>
    <row r="146" spans="1:5" ht="22.9" customHeight="1" x14ac:dyDescent="0.35">
      <c r="A146" s="9">
        <f t="shared" si="4"/>
        <v>6</v>
      </c>
      <c r="B146" s="175" t="s">
        <v>439</v>
      </c>
      <c r="C146" s="34" t="s">
        <v>496</v>
      </c>
      <c r="D146" s="34" t="s">
        <v>546</v>
      </c>
      <c r="E146" s="34"/>
    </row>
    <row r="147" spans="1:5" ht="22.9" customHeight="1" x14ac:dyDescent="0.35">
      <c r="A147" s="9">
        <f t="shared" si="4"/>
        <v>7</v>
      </c>
      <c r="B147" s="175" t="s">
        <v>335</v>
      </c>
      <c r="C147" s="34" t="s">
        <v>499</v>
      </c>
      <c r="D147" s="34" t="s">
        <v>546</v>
      </c>
      <c r="E147" s="9"/>
    </row>
    <row r="148" spans="1:5" ht="22.9" customHeight="1" x14ac:dyDescent="0.35">
      <c r="A148" s="9">
        <f t="shared" si="4"/>
        <v>8</v>
      </c>
      <c r="B148" s="174" t="s">
        <v>440</v>
      </c>
      <c r="C148" s="34" t="s">
        <v>496</v>
      </c>
      <c r="D148" s="34" t="s">
        <v>547</v>
      </c>
      <c r="E148" s="34"/>
    </row>
    <row r="149" spans="1:5" ht="22.9" customHeight="1" x14ac:dyDescent="0.35">
      <c r="A149" s="9">
        <f t="shared" si="4"/>
        <v>9</v>
      </c>
      <c r="B149" s="174" t="s">
        <v>338</v>
      </c>
      <c r="C149" s="34" t="s">
        <v>496</v>
      </c>
      <c r="D149" s="34" t="s">
        <v>548</v>
      </c>
      <c r="E149" s="34"/>
    </row>
    <row r="150" spans="1:5" ht="22.9" customHeight="1" x14ac:dyDescent="0.35">
      <c r="A150" s="9">
        <f t="shared" si="4"/>
        <v>10</v>
      </c>
      <c r="B150" s="174" t="s">
        <v>339</v>
      </c>
      <c r="C150" s="34" t="s">
        <v>496</v>
      </c>
      <c r="D150" s="34" t="s">
        <v>548</v>
      </c>
      <c r="E150" s="34"/>
    </row>
    <row r="151" spans="1:5" ht="22.9" customHeight="1" x14ac:dyDescent="0.35">
      <c r="A151" s="9">
        <f t="shared" si="4"/>
        <v>11</v>
      </c>
      <c r="B151" s="174" t="s">
        <v>549</v>
      </c>
      <c r="C151" s="34" t="s">
        <v>496</v>
      </c>
      <c r="D151" s="34" t="s">
        <v>550</v>
      </c>
      <c r="E151" s="34"/>
    </row>
    <row r="152" spans="1:5" ht="22.9" customHeight="1" x14ac:dyDescent="0.35">
      <c r="A152" s="9"/>
      <c r="B152" s="174"/>
      <c r="C152" s="34"/>
      <c r="D152" s="34"/>
      <c r="E152" s="34"/>
    </row>
    <row r="153" spans="1:5" ht="22.9" customHeight="1" x14ac:dyDescent="0.3">
      <c r="A153" s="169"/>
      <c r="B153" s="34"/>
      <c r="C153" s="34"/>
      <c r="D153" s="34"/>
      <c r="E153" s="34"/>
    </row>
    <row r="154" spans="1:5" ht="22.9" customHeight="1" x14ac:dyDescent="0.3">
      <c r="A154" s="169"/>
      <c r="B154" s="34"/>
      <c r="C154" s="34"/>
      <c r="D154" s="34"/>
      <c r="E154" s="34"/>
    </row>
    <row r="155" spans="1:5" ht="22.9" customHeight="1" x14ac:dyDescent="0.3">
      <c r="A155" s="169"/>
      <c r="B155" s="34"/>
      <c r="C155" s="34"/>
      <c r="D155" s="34"/>
      <c r="E155" s="34"/>
    </row>
    <row r="156" spans="1:5" ht="22.9" customHeight="1" x14ac:dyDescent="0.3">
      <c r="A156" s="169"/>
      <c r="B156" s="34"/>
      <c r="C156" s="34"/>
      <c r="D156" s="34"/>
      <c r="E156" s="34"/>
    </row>
    <row r="157" spans="1:5" ht="22.9" customHeight="1" x14ac:dyDescent="0.3">
      <c r="A157" s="169"/>
      <c r="B157" s="34"/>
      <c r="C157" s="34"/>
      <c r="D157" s="34"/>
      <c r="E157" s="34"/>
    </row>
    <row r="158" spans="1:5" ht="22.9" customHeight="1" x14ac:dyDescent="0.3">
      <c r="A158" s="169"/>
      <c r="B158" s="178"/>
      <c r="C158" s="178"/>
      <c r="D158" s="178"/>
      <c r="E158" s="178"/>
    </row>
    <row r="159" spans="1:5" ht="22.9" customHeight="1" x14ac:dyDescent="0.3">
      <c r="A159" s="169"/>
      <c r="B159" s="178"/>
      <c r="C159" s="178"/>
      <c r="D159" s="178"/>
      <c r="E159" s="178"/>
    </row>
    <row r="160" spans="1:5" ht="22.9" customHeight="1" x14ac:dyDescent="0.3">
      <c r="A160" s="169"/>
      <c r="B160" s="178"/>
      <c r="C160" s="178"/>
      <c r="D160" s="178"/>
      <c r="E160" s="178"/>
    </row>
    <row r="161" spans="1:5" ht="22.9" customHeight="1" x14ac:dyDescent="0.3">
      <c r="A161" s="169"/>
      <c r="B161" s="178"/>
      <c r="C161" s="178"/>
      <c r="D161" s="178"/>
      <c r="E161" s="178"/>
    </row>
    <row r="162" spans="1:5" ht="22.9" customHeight="1" x14ac:dyDescent="0.3">
      <c r="A162" s="13"/>
      <c r="B162" s="170"/>
      <c r="C162" s="170"/>
      <c r="D162" s="170"/>
      <c r="E162" s="170"/>
    </row>
  </sheetData>
  <mergeCells count="15">
    <mergeCell ref="A1:E1"/>
    <mergeCell ref="A2:E2"/>
    <mergeCell ref="A3:E3"/>
    <mergeCell ref="A32:E32"/>
    <mergeCell ref="A33:E33"/>
    <mergeCell ref="A34:E34"/>
    <mergeCell ref="A69:E69"/>
    <mergeCell ref="A70:E70"/>
    <mergeCell ref="A71:E71"/>
    <mergeCell ref="A138:E138"/>
    <mergeCell ref="A106:E106"/>
    <mergeCell ref="A107:E107"/>
    <mergeCell ref="A108:E108"/>
    <mergeCell ref="A136:E136"/>
    <mergeCell ref="A137:E137"/>
  </mergeCells>
  <pageMargins left="0.34" right="0.27" top="0.48" bottom="0.2" header="0.13" footer="0.12"/>
  <pageSetup paperSize="9" orientation="portrait" horizontalDpi="0" verticalDpi="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147"/>
  <sheetViews>
    <sheetView topLeftCell="A109" workbookViewId="0">
      <selection activeCell="C114" sqref="C114"/>
    </sheetView>
  </sheetViews>
  <sheetFormatPr defaultRowHeight="21.75" x14ac:dyDescent="0.4"/>
  <cols>
    <col min="1" max="1" width="2.875" style="250" bestFit="1" customWidth="1"/>
    <col min="2" max="2" width="26.5" style="165" bestFit="1" customWidth="1"/>
    <col min="3" max="3" width="13.625" style="224" bestFit="1" customWidth="1"/>
    <col min="4" max="4" width="14.125" style="224" bestFit="1" customWidth="1"/>
    <col min="5" max="5" width="8.5" style="226" bestFit="1" customWidth="1"/>
    <col min="6" max="6" width="4.125" style="226" bestFit="1" customWidth="1"/>
    <col min="7" max="7" width="10.5" style="226" bestFit="1" customWidth="1"/>
    <col min="8" max="8" width="10.875" style="226" bestFit="1" customWidth="1"/>
    <col min="9" max="9" width="7.25" style="226" bestFit="1" customWidth="1"/>
    <col min="10" max="10" width="12.875" style="226" bestFit="1" customWidth="1"/>
    <col min="11" max="11" width="25.875" style="227" customWidth="1"/>
    <col min="12" max="260" width="8.875" style="165"/>
    <col min="261" max="261" width="3.875" style="165" customWidth="1"/>
    <col min="262" max="262" width="30.125" style="165" customWidth="1"/>
    <col min="263" max="263" width="36" style="165" customWidth="1"/>
    <col min="264" max="264" width="22.75" style="165" customWidth="1"/>
    <col min="265" max="265" width="12.375" style="165" customWidth="1"/>
    <col min="266" max="516" width="8.875" style="165"/>
    <col min="517" max="517" width="3.875" style="165" customWidth="1"/>
    <col min="518" max="518" width="30.125" style="165" customWidth="1"/>
    <col min="519" max="519" width="36" style="165" customWidth="1"/>
    <col min="520" max="520" width="22.75" style="165" customWidth="1"/>
    <col min="521" max="521" width="12.375" style="165" customWidth="1"/>
    <col min="522" max="772" width="8.875" style="165"/>
    <col min="773" max="773" width="3.875" style="165" customWidth="1"/>
    <col min="774" max="774" width="30.125" style="165" customWidth="1"/>
    <col min="775" max="775" width="36" style="165" customWidth="1"/>
    <col min="776" max="776" width="22.75" style="165" customWidth="1"/>
    <col min="777" max="777" width="12.375" style="165" customWidth="1"/>
    <col min="778" max="1028" width="8.875" style="165"/>
    <col min="1029" max="1029" width="3.875" style="165" customWidth="1"/>
    <col min="1030" max="1030" width="30.125" style="165" customWidth="1"/>
    <col min="1031" max="1031" width="36" style="165" customWidth="1"/>
    <col min="1032" max="1032" width="22.75" style="165" customWidth="1"/>
    <col min="1033" max="1033" width="12.375" style="165" customWidth="1"/>
    <col min="1034" max="1284" width="8.875" style="165"/>
    <col min="1285" max="1285" width="3.875" style="165" customWidth="1"/>
    <col min="1286" max="1286" width="30.125" style="165" customWidth="1"/>
    <col min="1287" max="1287" width="36" style="165" customWidth="1"/>
    <col min="1288" max="1288" width="22.75" style="165" customWidth="1"/>
    <col min="1289" max="1289" width="12.375" style="165" customWidth="1"/>
    <col min="1290" max="1540" width="8.875" style="165"/>
    <col min="1541" max="1541" width="3.875" style="165" customWidth="1"/>
    <col min="1542" max="1542" width="30.125" style="165" customWidth="1"/>
    <col min="1543" max="1543" width="36" style="165" customWidth="1"/>
    <col min="1544" max="1544" width="22.75" style="165" customWidth="1"/>
    <col min="1545" max="1545" width="12.375" style="165" customWidth="1"/>
    <col min="1546" max="1796" width="8.875" style="165"/>
    <col min="1797" max="1797" width="3.875" style="165" customWidth="1"/>
    <col min="1798" max="1798" width="30.125" style="165" customWidth="1"/>
    <col min="1799" max="1799" width="36" style="165" customWidth="1"/>
    <col min="1800" max="1800" width="22.75" style="165" customWidth="1"/>
    <col min="1801" max="1801" width="12.375" style="165" customWidth="1"/>
    <col min="1802" max="2052" width="8.875" style="165"/>
    <col min="2053" max="2053" width="3.875" style="165" customWidth="1"/>
    <col min="2054" max="2054" width="30.125" style="165" customWidth="1"/>
    <col min="2055" max="2055" width="36" style="165" customWidth="1"/>
    <col min="2056" max="2056" width="22.75" style="165" customWidth="1"/>
    <col min="2057" max="2057" width="12.375" style="165" customWidth="1"/>
    <col min="2058" max="2308" width="8.875" style="165"/>
    <col min="2309" max="2309" width="3.875" style="165" customWidth="1"/>
    <col min="2310" max="2310" width="30.125" style="165" customWidth="1"/>
    <col min="2311" max="2311" width="36" style="165" customWidth="1"/>
    <col min="2312" max="2312" width="22.75" style="165" customWidth="1"/>
    <col min="2313" max="2313" width="12.375" style="165" customWidth="1"/>
    <col min="2314" max="2564" width="8.875" style="165"/>
    <col min="2565" max="2565" width="3.875" style="165" customWidth="1"/>
    <col min="2566" max="2566" width="30.125" style="165" customWidth="1"/>
    <col min="2567" max="2567" width="36" style="165" customWidth="1"/>
    <col min="2568" max="2568" width="22.75" style="165" customWidth="1"/>
    <col min="2569" max="2569" width="12.375" style="165" customWidth="1"/>
    <col min="2570" max="2820" width="8.875" style="165"/>
    <col min="2821" max="2821" width="3.875" style="165" customWidth="1"/>
    <col min="2822" max="2822" width="30.125" style="165" customWidth="1"/>
    <col min="2823" max="2823" width="36" style="165" customWidth="1"/>
    <col min="2824" max="2824" width="22.75" style="165" customWidth="1"/>
    <col min="2825" max="2825" width="12.375" style="165" customWidth="1"/>
    <col min="2826" max="3076" width="8.875" style="165"/>
    <col min="3077" max="3077" width="3.875" style="165" customWidth="1"/>
    <col min="3078" max="3078" width="30.125" style="165" customWidth="1"/>
    <col min="3079" max="3079" width="36" style="165" customWidth="1"/>
    <col min="3080" max="3080" width="22.75" style="165" customWidth="1"/>
    <col min="3081" max="3081" width="12.375" style="165" customWidth="1"/>
    <col min="3082" max="3332" width="8.875" style="165"/>
    <col min="3333" max="3333" width="3.875" style="165" customWidth="1"/>
    <col min="3334" max="3334" width="30.125" style="165" customWidth="1"/>
    <col min="3335" max="3335" width="36" style="165" customWidth="1"/>
    <col min="3336" max="3336" width="22.75" style="165" customWidth="1"/>
    <col min="3337" max="3337" width="12.375" style="165" customWidth="1"/>
    <col min="3338" max="3588" width="8.875" style="165"/>
    <col min="3589" max="3589" width="3.875" style="165" customWidth="1"/>
    <col min="3590" max="3590" width="30.125" style="165" customWidth="1"/>
    <col min="3591" max="3591" width="36" style="165" customWidth="1"/>
    <col min="3592" max="3592" width="22.75" style="165" customWidth="1"/>
    <col min="3593" max="3593" width="12.375" style="165" customWidth="1"/>
    <col min="3594" max="3844" width="8.875" style="165"/>
    <col min="3845" max="3845" width="3.875" style="165" customWidth="1"/>
    <col min="3846" max="3846" width="30.125" style="165" customWidth="1"/>
    <col min="3847" max="3847" width="36" style="165" customWidth="1"/>
    <col min="3848" max="3848" width="22.75" style="165" customWidth="1"/>
    <col min="3849" max="3849" width="12.375" style="165" customWidth="1"/>
    <col min="3850" max="4100" width="8.875" style="165"/>
    <col min="4101" max="4101" width="3.875" style="165" customWidth="1"/>
    <col min="4102" max="4102" width="30.125" style="165" customWidth="1"/>
    <col min="4103" max="4103" width="36" style="165" customWidth="1"/>
    <col min="4104" max="4104" width="22.75" style="165" customWidth="1"/>
    <col min="4105" max="4105" width="12.375" style="165" customWidth="1"/>
    <col min="4106" max="4356" width="8.875" style="165"/>
    <col min="4357" max="4357" width="3.875" style="165" customWidth="1"/>
    <col min="4358" max="4358" width="30.125" style="165" customWidth="1"/>
    <col min="4359" max="4359" width="36" style="165" customWidth="1"/>
    <col min="4360" max="4360" width="22.75" style="165" customWidth="1"/>
    <col min="4361" max="4361" width="12.375" style="165" customWidth="1"/>
    <col min="4362" max="4612" width="8.875" style="165"/>
    <col min="4613" max="4613" width="3.875" style="165" customWidth="1"/>
    <col min="4614" max="4614" width="30.125" style="165" customWidth="1"/>
    <col min="4615" max="4615" width="36" style="165" customWidth="1"/>
    <col min="4616" max="4616" width="22.75" style="165" customWidth="1"/>
    <col min="4617" max="4617" width="12.375" style="165" customWidth="1"/>
    <col min="4618" max="4868" width="8.875" style="165"/>
    <col min="4869" max="4869" width="3.875" style="165" customWidth="1"/>
    <col min="4870" max="4870" width="30.125" style="165" customWidth="1"/>
    <col min="4871" max="4871" width="36" style="165" customWidth="1"/>
    <col min="4872" max="4872" width="22.75" style="165" customWidth="1"/>
    <col min="4873" max="4873" width="12.375" style="165" customWidth="1"/>
    <col min="4874" max="5124" width="8.875" style="165"/>
    <col min="5125" max="5125" width="3.875" style="165" customWidth="1"/>
    <col min="5126" max="5126" width="30.125" style="165" customWidth="1"/>
    <col min="5127" max="5127" width="36" style="165" customWidth="1"/>
    <col min="5128" max="5128" width="22.75" style="165" customWidth="1"/>
    <col min="5129" max="5129" width="12.375" style="165" customWidth="1"/>
    <col min="5130" max="5380" width="8.875" style="165"/>
    <col min="5381" max="5381" width="3.875" style="165" customWidth="1"/>
    <col min="5382" max="5382" width="30.125" style="165" customWidth="1"/>
    <col min="5383" max="5383" width="36" style="165" customWidth="1"/>
    <col min="5384" max="5384" width="22.75" style="165" customWidth="1"/>
    <col min="5385" max="5385" width="12.375" style="165" customWidth="1"/>
    <col min="5386" max="5636" width="8.875" style="165"/>
    <col min="5637" max="5637" width="3.875" style="165" customWidth="1"/>
    <col min="5638" max="5638" width="30.125" style="165" customWidth="1"/>
    <col min="5639" max="5639" width="36" style="165" customWidth="1"/>
    <col min="5640" max="5640" width="22.75" style="165" customWidth="1"/>
    <col min="5641" max="5641" width="12.375" style="165" customWidth="1"/>
    <col min="5642" max="5892" width="8.875" style="165"/>
    <col min="5893" max="5893" width="3.875" style="165" customWidth="1"/>
    <col min="5894" max="5894" width="30.125" style="165" customWidth="1"/>
    <col min="5895" max="5895" width="36" style="165" customWidth="1"/>
    <col min="5896" max="5896" width="22.75" style="165" customWidth="1"/>
    <col min="5897" max="5897" width="12.375" style="165" customWidth="1"/>
    <col min="5898" max="6148" width="8.875" style="165"/>
    <col min="6149" max="6149" width="3.875" style="165" customWidth="1"/>
    <col min="6150" max="6150" width="30.125" style="165" customWidth="1"/>
    <col min="6151" max="6151" width="36" style="165" customWidth="1"/>
    <col min="6152" max="6152" width="22.75" style="165" customWidth="1"/>
    <col min="6153" max="6153" width="12.375" style="165" customWidth="1"/>
    <col min="6154" max="6404" width="8.875" style="165"/>
    <col min="6405" max="6405" width="3.875" style="165" customWidth="1"/>
    <col min="6406" max="6406" width="30.125" style="165" customWidth="1"/>
    <col min="6407" max="6407" width="36" style="165" customWidth="1"/>
    <col min="6408" max="6408" width="22.75" style="165" customWidth="1"/>
    <col min="6409" max="6409" width="12.375" style="165" customWidth="1"/>
    <col min="6410" max="6660" width="8.875" style="165"/>
    <col min="6661" max="6661" width="3.875" style="165" customWidth="1"/>
    <col min="6662" max="6662" width="30.125" style="165" customWidth="1"/>
    <col min="6663" max="6663" width="36" style="165" customWidth="1"/>
    <col min="6664" max="6664" width="22.75" style="165" customWidth="1"/>
    <col min="6665" max="6665" width="12.375" style="165" customWidth="1"/>
    <col min="6666" max="6916" width="8.875" style="165"/>
    <col min="6917" max="6917" width="3.875" style="165" customWidth="1"/>
    <col min="6918" max="6918" width="30.125" style="165" customWidth="1"/>
    <col min="6919" max="6919" width="36" style="165" customWidth="1"/>
    <col min="6920" max="6920" width="22.75" style="165" customWidth="1"/>
    <col min="6921" max="6921" width="12.375" style="165" customWidth="1"/>
    <col min="6922" max="7172" width="8.875" style="165"/>
    <col min="7173" max="7173" width="3.875" style="165" customWidth="1"/>
    <col min="7174" max="7174" width="30.125" style="165" customWidth="1"/>
    <col min="7175" max="7175" width="36" style="165" customWidth="1"/>
    <col min="7176" max="7176" width="22.75" style="165" customWidth="1"/>
    <col min="7177" max="7177" width="12.375" style="165" customWidth="1"/>
    <col min="7178" max="7428" width="8.875" style="165"/>
    <col min="7429" max="7429" width="3.875" style="165" customWidth="1"/>
    <col min="7430" max="7430" width="30.125" style="165" customWidth="1"/>
    <col min="7431" max="7431" width="36" style="165" customWidth="1"/>
    <col min="7432" max="7432" width="22.75" style="165" customWidth="1"/>
    <col min="7433" max="7433" width="12.375" style="165" customWidth="1"/>
    <col min="7434" max="7684" width="8.875" style="165"/>
    <col min="7685" max="7685" width="3.875" style="165" customWidth="1"/>
    <col min="7686" max="7686" width="30.125" style="165" customWidth="1"/>
    <col min="7687" max="7687" width="36" style="165" customWidth="1"/>
    <col min="7688" max="7688" width="22.75" style="165" customWidth="1"/>
    <col min="7689" max="7689" width="12.375" style="165" customWidth="1"/>
    <col min="7690" max="7940" width="8.875" style="165"/>
    <col min="7941" max="7941" width="3.875" style="165" customWidth="1"/>
    <col min="7942" max="7942" width="30.125" style="165" customWidth="1"/>
    <col min="7943" max="7943" width="36" style="165" customWidth="1"/>
    <col min="7944" max="7944" width="22.75" style="165" customWidth="1"/>
    <col min="7945" max="7945" width="12.375" style="165" customWidth="1"/>
    <col min="7946" max="8196" width="8.875" style="165"/>
    <col min="8197" max="8197" width="3.875" style="165" customWidth="1"/>
    <col min="8198" max="8198" width="30.125" style="165" customWidth="1"/>
    <col min="8199" max="8199" width="36" style="165" customWidth="1"/>
    <col min="8200" max="8200" width="22.75" style="165" customWidth="1"/>
    <col min="8201" max="8201" width="12.375" style="165" customWidth="1"/>
    <col min="8202" max="8452" width="8.875" style="165"/>
    <col min="8453" max="8453" width="3.875" style="165" customWidth="1"/>
    <col min="8454" max="8454" width="30.125" style="165" customWidth="1"/>
    <col min="8455" max="8455" width="36" style="165" customWidth="1"/>
    <col min="8456" max="8456" width="22.75" style="165" customWidth="1"/>
    <col min="8457" max="8457" width="12.375" style="165" customWidth="1"/>
    <col min="8458" max="8708" width="8.875" style="165"/>
    <col min="8709" max="8709" width="3.875" style="165" customWidth="1"/>
    <col min="8710" max="8710" width="30.125" style="165" customWidth="1"/>
    <col min="8711" max="8711" width="36" style="165" customWidth="1"/>
    <col min="8712" max="8712" width="22.75" style="165" customWidth="1"/>
    <col min="8713" max="8713" width="12.375" style="165" customWidth="1"/>
    <col min="8714" max="8964" width="8.875" style="165"/>
    <col min="8965" max="8965" width="3.875" style="165" customWidth="1"/>
    <col min="8966" max="8966" width="30.125" style="165" customWidth="1"/>
    <col min="8967" max="8967" width="36" style="165" customWidth="1"/>
    <col min="8968" max="8968" width="22.75" style="165" customWidth="1"/>
    <col min="8969" max="8969" width="12.375" style="165" customWidth="1"/>
    <col min="8970" max="9220" width="8.875" style="165"/>
    <col min="9221" max="9221" width="3.875" style="165" customWidth="1"/>
    <col min="9222" max="9222" width="30.125" style="165" customWidth="1"/>
    <col min="9223" max="9223" width="36" style="165" customWidth="1"/>
    <col min="9224" max="9224" width="22.75" style="165" customWidth="1"/>
    <col min="9225" max="9225" width="12.375" style="165" customWidth="1"/>
    <col min="9226" max="9476" width="8.875" style="165"/>
    <col min="9477" max="9477" width="3.875" style="165" customWidth="1"/>
    <col min="9478" max="9478" width="30.125" style="165" customWidth="1"/>
    <col min="9479" max="9479" width="36" style="165" customWidth="1"/>
    <col min="9480" max="9480" width="22.75" style="165" customWidth="1"/>
    <col min="9481" max="9481" width="12.375" style="165" customWidth="1"/>
    <col min="9482" max="9732" width="8.875" style="165"/>
    <col min="9733" max="9733" width="3.875" style="165" customWidth="1"/>
    <col min="9734" max="9734" width="30.125" style="165" customWidth="1"/>
    <col min="9735" max="9735" width="36" style="165" customWidth="1"/>
    <col min="9736" max="9736" width="22.75" style="165" customWidth="1"/>
    <col min="9737" max="9737" width="12.375" style="165" customWidth="1"/>
    <col min="9738" max="9988" width="8.875" style="165"/>
    <col min="9989" max="9989" width="3.875" style="165" customWidth="1"/>
    <col min="9990" max="9990" width="30.125" style="165" customWidth="1"/>
    <col min="9991" max="9991" width="36" style="165" customWidth="1"/>
    <col min="9992" max="9992" width="22.75" style="165" customWidth="1"/>
    <col min="9993" max="9993" width="12.375" style="165" customWidth="1"/>
    <col min="9994" max="10244" width="8.875" style="165"/>
    <col min="10245" max="10245" width="3.875" style="165" customWidth="1"/>
    <col min="10246" max="10246" width="30.125" style="165" customWidth="1"/>
    <col min="10247" max="10247" width="36" style="165" customWidth="1"/>
    <col min="10248" max="10248" width="22.75" style="165" customWidth="1"/>
    <col min="10249" max="10249" width="12.375" style="165" customWidth="1"/>
    <col min="10250" max="10500" width="8.875" style="165"/>
    <col min="10501" max="10501" width="3.875" style="165" customWidth="1"/>
    <col min="10502" max="10502" width="30.125" style="165" customWidth="1"/>
    <col min="10503" max="10503" width="36" style="165" customWidth="1"/>
    <col min="10504" max="10504" width="22.75" style="165" customWidth="1"/>
    <col min="10505" max="10505" width="12.375" style="165" customWidth="1"/>
    <col min="10506" max="10756" width="8.875" style="165"/>
    <col min="10757" max="10757" width="3.875" style="165" customWidth="1"/>
    <col min="10758" max="10758" width="30.125" style="165" customWidth="1"/>
    <col min="10759" max="10759" width="36" style="165" customWidth="1"/>
    <col min="10760" max="10760" width="22.75" style="165" customWidth="1"/>
    <col min="10761" max="10761" width="12.375" style="165" customWidth="1"/>
    <col min="10762" max="11012" width="8.875" style="165"/>
    <col min="11013" max="11013" width="3.875" style="165" customWidth="1"/>
    <col min="11014" max="11014" width="30.125" style="165" customWidth="1"/>
    <col min="11015" max="11015" width="36" style="165" customWidth="1"/>
    <col min="11016" max="11016" width="22.75" style="165" customWidth="1"/>
    <col min="11017" max="11017" width="12.375" style="165" customWidth="1"/>
    <col min="11018" max="11268" width="8.875" style="165"/>
    <col min="11269" max="11269" width="3.875" style="165" customWidth="1"/>
    <col min="11270" max="11270" width="30.125" style="165" customWidth="1"/>
    <col min="11271" max="11271" width="36" style="165" customWidth="1"/>
    <col min="11272" max="11272" width="22.75" style="165" customWidth="1"/>
    <col min="11273" max="11273" width="12.375" style="165" customWidth="1"/>
    <col min="11274" max="11524" width="8.875" style="165"/>
    <col min="11525" max="11525" width="3.875" style="165" customWidth="1"/>
    <col min="11526" max="11526" width="30.125" style="165" customWidth="1"/>
    <col min="11527" max="11527" width="36" style="165" customWidth="1"/>
    <col min="11528" max="11528" width="22.75" style="165" customWidth="1"/>
    <col min="11529" max="11529" width="12.375" style="165" customWidth="1"/>
    <col min="11530" max="11780" width="8.875" style="165"/>
    <col min="11781" max="11781" width="3.875" style="165" customWidth="1"/>
    <col min="11782" max="11782" width="30.125" style="165" customWidth="1"/>
    <col min="11783" max="11783" width="36" style="165" customWidth="1"/>
    <col min="11784" max="11784" width="22.75" style="165" customWidth="1"/>
    <col min="11785" max="11785" width="12.375" style="165" customWidth="1"/>
    <col min="11786" max="12036" width="8.875" style="165"/>
    <col min="12037" max="12037" width="3.875" style="165" customWidth="1"/>
    <col min="12038" max="12038" width="30.125" style="165" customWidth="1"/>
    <col min="12039" max="12039" width="36" style="165" customWidth="1"/>
    <col min="12040" max="12040" width="22.75" style="165" customWidth="1"/>
    <col min="12041" max="12041" width="12.375" style="165" customWidth="1"/>
    <col min="12042" max="12292" width="8.875" style="165"/>
    <col min="12293" max="12293" width="3.875" style="165" customWidth="1"/>
    <col min="12294" max="12294" width="30.125" style="165" customWidth="1"/>
    <col min="12295" max="12295" width="36" style="165" customWidth="1"/>
    <col min="12296" max="12296" width="22.75" style="165" customWidth="1"/>
    <col min="12297" max="12297" width="12.375" style="165" customWidth="1"/>
    <col min="12298" max="12548" width="8.875" style="165"/>
    <col min="12549" max="12549" width="3.875" style="165" customWidth="1"/>
    <col min="12550" max="12550" width="30.125" style="165" customWidth="1"/>
    <col min="12551" max="12551" width="36" style="165" customWidth="1"/>
    <col min="12552" max="12552" width="22.75" style="165" customWidth="1"/>
    <col min="12553" max="12553" width="12.375" style="165" customWidth="1"/>
    <col min="12554" max="12804" width="8.875" style="165"/>
    <col min="12805" max="12805" width="3.875" style="165" customWidth="1"/>
    <col min="12806" max="12806" width="30.125" style="165" customWidth="1"/>
    <col min="12807" max="12807" width="36" style="165" customWidth="1"/>
    <col min="12808" max="12808" width="22.75" style="165" customWidth="1"/>
    <col min="12809" max="12809" width="12.375" style="165" customWidth="1"/>
    <col min="12810" max="13060" width="8.875" style="165"/>
    <col min="13061" max="13061" width="3.875" style="165" customWidth="1"/>
    <col min="13062" max="13062" width="30.125" style="165" customWidth="1"/>
    <col min="13063" max="13063" width="36" style="165" customWidth="1"/>
    <col min="13064" max="13064" width="22.75" style="165" customWidth="1"/>
    <col min="13065" max="13065" width="12.375" style="165" customWidth="1"/>
    <col min="13066" max="13316" width="8.875" style="165"/>
    <col min="13317" max="13317" width="3.875" style="165" customWidth="1"/>
    <col min="13318" max="13318" width="30.125" style="165" customWidth="1"/>
    <col min="13319" max="13319" width="36" style="165" customWidth="1"/>
    <col min="13320" max="13320" width="22.75" style="165" customWidth="1"/>
    <col min="13321" max="13321" width="12.375" style="165" customWidth="1"/>
    <col min="13322" max="13572" width="8.875" style="165"/>
    <col min="13573" max="13573" width="3.875" style="165" customWidth="1"/>
    <col min="13574" max="13574" width="30.125" style="165" customWidth="1"/>
    <col min="13575" max="13575" width="36" style="165" customWidth="1"/>
    <col min="13576" max="13576" width="22.75" style="165" customWidth="1"/>
    <col min="13577" max="13577" width="12.375" style="165" customWidth="1"/>
    <col min="13578" max="13828" width="8.875" style="165"/>
    <col min="13829" max="13829" width="3.875" style="165" customWidth="1"/>
    <col min="13830" max="13830" width="30.125" style="165" customWidth="1"/>
    <col min="13831" max="13831" width="36" style="165" customWidth="1"/>
    <col min="13832" max="13832" width="22.75" style="165" customWidth="1"/>
    <col min="13833" max="13833" width="12.375" style="165" customWidth="1"/>
    <col min="13834" max="14084" width="8.875" style="165"/>
    <col min="14085" max="14085" width="3.875" style="165" customWidth="1"/>
    <col min="14086" max="14086" width="30.125" style="165" customWidth="1"/>
    <col min="14087" max="14087" width="36" style="165" customWidth="1"/>
    <col min="14088" max="14088" width="22.75" style="165" customWidth="1"/>
    <col min="14089" max="14089" width="12.375" style="165" customWidth="1"/>
    <col min="14090" max="14340" width="8.875" style="165"/>
    <col min="14341" max="14341" width="3.875" style="165" customWidth="1"/>
    <col min="14342" max="14342" width="30.125" style="165" customWidth="1"/>
    <col min="14343" max="14343" width="36" style="165" customWidth="1"/>
    <col min="14344" max="14344" width="22.75" style="165" customWidth="1"/>
    <col min="14345" max="14345" width="12.375" style="165" customWidth="1"/>
    <col min="14346" max="14596" width="8.875" style="165"/>
    <col min="14597" max="14597" width="3.875" style="165" customWidth="1"/>
    <col min="14598" max="14598" width="30.125" style="165" customWidth="1"/>
    <col min="14599" max="14599" width="36" style="165" customWidth="1"/>
    <col min="14600" max="14600" width="22.75" style="165" customWidth="1"/>
    <col min="14601" max="14601" width="12.375" style="165" customWidth="1"/>
    <col min="14602" max="14852" width="8.875" style="165"/>
    <col min="14853" max="14853" width="3.875" style="165" customWidth="1"/>
    <col min="14854" max="14854" width="30.125" style="165" customWidth="1"/>
    <col min="14855" max="14855" width="36" style="165" customWidth="1"/>
    <col min="14856" max="14856" width="22.75" style="165" customWidth="1"/>
    <col min="14857" max="14857" width="12.375" style="165" customWidth="1"/>
    <col min="14858" max="15108" width="8.875" style="165"/>
    <col min="15109" max="15109" width="3.875" style="165" customWidth="1"/>
    <col min="15110" max="15110" width="30.125" style="165" customWidth="1"/>
    <col min="15111" max="15111" width="36" style="165" customWidth="1"/>
    <col min="15112" max="15112" width="22.75" style="165" customWidth="1"/>
    <col min="15113" max="15113" width="12.375" style="165" customWidth="1"/>
    <col min="15114" max="15364" width="8.875" style="165"/>
    <col min="15365" max="15365" width="3.875" style="165" customWidth="1"/>
    <col min="15366" max="15366" width="30.125" style="165" customWidth="1"/>
    <col min="15367" max="15367" width="36" style="165" customWidth="1"/>
    <col min="15368" max="15368" width="22.75" style="165" customWidth="1"/>
    <col min="15369" max="15369" width="12.375" style="165" customWidth="1"/>
    <col min="15370" max="15620" width="8.875" style="165"/>
    <col min="15621" max="15621" width="3.875" style="165" customWidth="1"/>
    <col min="15622" max="15622" width="30.125" style="165" customWidth="1"/>
    <col min="15623" max="15623" width="36" style="165" customWidth="1"/>
    <col min="15624" max="15624" width="22.75" style="165" customWidth="1"/>
    <col min="15625" max="15625" width="12.375" style="165" customWidth="1"/>
    <col min="15626" max="15876" width="8.875" style="165"/>
    <col min="15877" max="15877" width="3.875" style="165" customWidth="1"/>
    <col min="15878" max="15878" width="30.125" style="165" customWidth="1"/>
    <col min="15879" max="15879" width="36" style="165" customWidth="1"/>
    <col min="15880" max="15880" width="22.75" style="165" customWidth="1"/>
    <col min="15881" max="15881" width="12.375" style="165" customWidth="1"/>
    <col min="15882" max="16132" width="8.875" style="165"/>
    <col min="16133" max="16133" width="3.875" style="165" customWidth="1"/>
    <col min="16134" max="16134" width="30.125" style="165" customWidth="1"/>
    <col min="16135" max="16135" width="36" style="165" customWidth="1"/>
    <col min="16136" max="16136" width="22.75" style="165" customWidth="1"/>
    <col min="16137" max="16137" width="12.375" style="165" customWidth="1"/>
    <col min="16138" max="16384" width="8.875" style="165"/>
  </cols>
  <sheetData>
    <row r="1" spans="1:11" ht="20.25" x14ac:dyDescent="0.3">
      <c r="A1" s="723" t="s">
        <v>32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</row>
    <row r="2" spans="1:11" ht="20.25" x14ac:dyDescent="0.3">
      <c r="A2" s="723" t="s">
        <v>753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</row>
    <row r="3" spans="1:11" ht="20.25" x14ac:dyDescent="0.3">
      <c r="A3" s="739" t="s">
        <v>28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</row>
    <row r="4" spans="1:11" ht="20.25" x14ac:dyDescent="0.3">
      <c r="A4" s="740" t="s">
        <v>0</v>
      </c>
      <c r="B4" s="733" t="s">
        <v>29</v>
      </c>
      <c r="C4" s="731" t="s">
        <v>30</v>
      </c>
      <c r="D4" s="731" t="s">
        <v>33</v>
      </c>
      <c r="E4" s="735" t="s">
        <v>552</v>
      </c>
      <c r="F4" s="735"/>
      <c r="G4" s="735"/>
      <c r="H4" s="735"/>
      <c r="I4" s="735"/>
      <c r="J4" s="731" t="s">
        <v>553</v>
      </c>
      <c r="K4" s="732" t="s">
        <v>554</v>
      </c>
    </row>
    <row r="5" spans="1:11" ht="20.25" x14ac:dyDescent="0.3">
      <c r="A5" s="740"/>
      <c r="B5" s="733"/>
      <c r="C5" s="731"/>
      <c r="D5" s="731"/>
      <c r="E5" s="182" t="s">
        <v>555</v>
      </c>
      <c r="F5" s="182" t="s">
        <v>556</v>
      </c>
      <c r="G5" s="182" t="s">
        <v>557</v>
      </c>
      <c r="H5" s="182" t="s">
        <v>558</v>
      </c>
      <c r="I5" s="182" t="s">
        <v>559</v>
      </c>
      <c r="J5" s="731"/>
      <c r="K5" s="732"/>
    </row>
    <row r="6" spans="1:11" ht="20.25" x14ac:dyDescent="0.3">
      <c r="A6" s="228"/>
      <c r="B6" s="184" t="s">
        <v>35</v>
      </c>
      <c r="C6" s="183"/>
      <c r="D6" s="229"/>
      <c r="E6" s="188"/>
      <c r="F6" s="187"/>
      <c r="G6" s="187"/>
      <c r="H6" s="187"/>
      <c r="I6" s="188"/>
      <c r="J6" s="183"/>
      <c r="K6" s="189"/>
    </row>
    <row r="7" spans="1:11" x14ac:dyDescent="0.4">
      <c r="A7" s="230">
        <v>1</v>
      </c>
      <c r="B7" s="34" t="s">
        <v>444</v>
      </c>
      <c r="C7" s="197" t="s">
        <v>560</v>
      </c>
      <c r="D7" s="197" t="s">
        <v>36</v>
      </c>
      <c r="E7" s="196">
        <v>115</v>
      </c>
      <c r="F7" s="200">
        <v>12</v>
      </c>
      <c r="G7" s="200" t="s">
        <v>754</v>
      </c>
      <c r="H7" s="200" t="s">
        <v>62</v>
      </c>
      <c r="I7" s="196" t="s">
        <v>57</v>
      </c>
      <c r="J7" s="196" t="s">
        <v>755</v>
      </c>
      <c r="K7" s="201" t="s">
        <v>756</v>
      </c>
    </row>
    <row r="8" spans="1:11" x14ac:dyDescent="0.4">
      <c r="A8" s="230">
        <f>A7+1</f>
        <v>2</v>
      </c>
      <c r="B8" s="34" t="s">
        <v>445</v>
      </c>
      <c r="C8" s="197" t="s">
        <v>757</v>
      </c>
      <c r="D8" s="197" t="s">
        <v>498</v>
      </c>
      <c r="E8" s="196">
        <v>21</v>
      </c>
      <c r="F8" s="200">
        <v>1</v>
      </c>
      <c r="G8" s="200" t="s">
        <v>758</v>
      </c>
      <c r="H8" s="200" t="s">
        <v>425</v>
      </c>
      <c r="I8" s="196" t="s">
        <v>57</v>
      </c>
      <c r="J8" s="196" t="s">
        <v>563</v>
      </c>
      <c r="K8" s="201" t="s">
        <v>563</v>
      </c>
    </row>
    <row r="9" spans="1:11" x14ac:dyDescent="0.4">
      <c r="A9" s="230">
        <f t="shared" ref="A9:A20" si="0">A8+1</f>
        <v>3</v>
      </c>
      <c r="B9" s="34" t="s">
        <v>446</v>
      </c>
      <c r="C9" s="197" t="s">
        <v>560</v>
      </c>
      <c r="D9" s="197" t="s">
        <v>498</v>
      </c>
      <c r="E9" s="196" t="s">
        <v>759</v>
      </c>
      <c r="F9" s="200">
        <v>4</v>
      </c>
      <c r="G9" s="200" t="s">
        <v>760</v>
      </c>
      <c r="H9" s="200" t="s">
        <v>60</v>
      </c>
      <c r="I9" s="196" t="s">
        <v>57</v>
      </c>
      <c r="J9" s="196" t="s">
        <v>761</v>
      </c>
      <c r="K9" s="231" t="s">
        <v>762</v>
      </c>
    </row>
    <row r="10" spans="1:11" x14ac:dyDescent="0.4">
      <c r="A10" s="230">
        <f t="shared" si="0"/>
        <v>4</v>
      </c>
      <c r="B10" s="34" t="s">
        <v>447</v>
      </c>
      <c r="C10" s="197" t="s">
        <v>763</v>
      </c>
      <c r="D10" s="197" t="s">
        <v>498</v>
      </c>
      <c r="E10" s="196">
        <v>195</v>
      </c>
      <c r="F10" s="200">
        <v>4</v>
      </c>
      <c r="G10" s="200" t="s">
        <v>760</v>
      </c>
      <c r="H10" s="200" t="s">
        <v>60</v>
      </c>
      <c r="I10" s="196" t="s">
        <v>57</v>
      </c>
      <c r="J10" s="196" t="s">
        <v>764</v>
      </c>
      <c r="K10" s="201" t="s">
        <v>765</v>
      </c>
    </row>
    <row r="11" spans="1:11" x14ac:dyDescent="0.4">
      <c r="A11" s="230">
        <f t="shared" si="0"/>
        <v>5</v>
      </c>
      <c r="B11" s="34" t="s">
        <v>448</v>
      </c>
      <c r="C11" s="197" t="s">
        <v>560</v>
      </c>
      <c r="D11" s="197" t="s">
        <v>500</v>
      </c>
      <c r="E11" s="196">
        <v>133</v>
      </c>
      <c r="F11" s="200">
        <v>6</v>
      </c>
      <c r="G11" s="200" t="s">
        <v>766</v>
      </c>
      <c r="H11" s="200" t="s">
        <v>65</v>
      </c>
      <c r="I11" s="196" t="s">
        <v>57</v>
      </c>
      <c r="J11" s="196" t="s">
        <v>767</v>
      </c>
      <c r="K11" s="201" t="s">
        <v>768</v>
      </c>
    </row>
    <row r="12" spans="1:11" x14ac:dyDescent="0.4">
      <c r="A12" s="230">
        <f t="shared" si="0"/>
        <v>6</v>
      </c>
      <c r="B12" s="34" t="s">
        <v>449</v>
      </c>
      <c r="C12" s="197" t="s">
        <v>560</v>
      </c>
      <c r="D12" s="197" t="s">
        <v>500</v>
      </c>
      <c r="E12" s="196" t="s">
        <v>769</v>
      </c>
      <c r="F12" s="200">
        <v>1</v>
      </c>
      <c r="G12" s="200" t="s">
        <v>65</v>
      </c>
      <c r="H12" s="200" t="s">
        <v>65</v>
      </c>
      <c r="I12" s="196" t="s">
        <v>57</v>
      </c>
      <c r="J12" s="196" t="s">
        <v>770</v>
      </c>
      <c r="K12" s="231" t="s">
        <v>771</v>
      </c>
    </row>
    <row r="13" spans="1:11" x14ac:dyDescent="0.4">
      <c r="A13" s="230">
        <f t="shared" si="0"/>
        <v>7</v>
      </c>
      <c r="B13" s="34" t="s">
        <v>450</v>
      </c>
      <c r="C13" s="197" t="s">
        <v>560</v>
      </c>
      <c r="D13" s="197" t="s">
        <v>501</v>
      </c>
      <c r="E13" s="196" t="s">
        <v>772</v>
      </c>
      <c r="F13" s="200" t="s">
        <v>563</v>
      </c>
      <c r="G13" s="200" t="s">
        <v>773</v>
      </c>
      <c r="H13" s="200" t="s">
        <v>63</v>
      </c>
      <c r="I13" s="196" t="s">
        <v>57</v>
      </c>
      <c r="J13" s="196" t="s">
        <v>774</v>
      </c>
      <c r="K13" s="231" t="s">
        <v>775</v>
      </c>
    </row>
    <row r="14" spans="1:11" x14ac:dyDescent="0.4">
      <c r="A14" s="230">
        <f t="shared" si="0"/>
        <v>8</v>
      </c>
      <c r="B14" s="34" t="s">
        <v>451</v>
      </c>
      <c r="C14" s="197" t="s">
        <v>560</v>
      </c>
      <c r="D14" s="197" t="s">
        <v>501</v>
      </c>
      <c r="E14" s="196">
        <v>240</v>
      </c>
      <c r="F14" s="200">
        <v>4</v>
      </c>
      <c r="G14" s="200" t="s">
        <v>561</v>
      </c>
      <c r="H14" s="200" t="s">
        <v>425</v>
      </c>
      <c r="I14" s="196" t="s">
        <v>57</v>
      </c>
      <c r="J14" s="196" t="s">
        <v>776</v>
      </c>
      <c r="K14" s="201"/>
    </row>
    <row r="15" spans="1:11" x14ac:dyDescent="0.4">
      <c r="A15" s="230">
        <f t="shared" si="0"/>
        <v>9</v>
      </c>
      <c r="B15" s="34" t="s">
        <v>452</v>
      </c>
      <c r="C15" s="197" t="s">
        <v>763</v>
      </c>
      <c r="D15" s="197" t="s">
        <v>502</v>
      </c>
      <c r="E15" s="196" t="s">
        <v>777</v>
      </c>
      <c r="F15" s="200">
        <v>4</v>
      </c>
      <c r="G15" s="200" t="s">
        <v>778</v>
      </c>
      <c r="H15" s="200" t="s">
        <v>64</v>
      </c>
      <c r="I15" s="196" t="s">
        <v>57</v>
      </c>
      <c r="J15" s="196" t="s">
        <v>779</v>
      </c>
      <c r="K15" s="201"/>
    </row>
    <row r="16" spans="1:11" x14ac:dyDescent="0.4">
      <c r="A16" s="230">
        <f t="shared" si="0"/>
        <v>10</v>
      </c>
      <c r="B16" s="34" t="s">
        <v>453</v>
      </c>
      <c r="C16" s="197" t="s">
        <v>757</v>
      </c>
      <c r="D16" s="197" t="s">
        <v>502</v>
      </c>
      <c r="E16" s="196">
        <v>119</v>
      </c>
      <c r="F16" s="200">
        <v>5</v>
      </c>
      <c r="G16" s="200" t="s">
        <v>58</v>
      </c>
      <c r="H16" s="200" t="s">
        <v>58</v>
      </c>
      <c r="I16" s="196" t="s">
        <v>57</v>
      </c>
      <c r="J16" s="196" t="s">
        <v>780</v>
      </c>
      <c r="K16" s="201"/>
    </row>
    <row r="17" spans="1:11" x14ac:dyDescent="0.4">
      <c r="A17" s="230">
        <f t="shared" si="0"/>
        <v>11</v>
      </c>
      <c r="B17" s="34" t="s">
        <v>454</v>
      </c>
      <c r="C17" s="197" t="s">
        <v>560</v>
      </c>
      <c r="D17" s="197" t="s">
        <v>503</v>
      </c>
      <c r="E17" s="196" t="s">
        <v>781</v>
      </c>
      <c r="F17" s="200" t="s">
        <v>563</v>
      </c>
      <c r="G17" s="200" t="s">
        <v>782</v>
      </c>
      <c r="H17" s="200" t="s">
        <v>425</v>
      </c>
      <c r="I17" s="196" t="s">
        <v>57</v>
      </c>
      <c r="J17" s="196" t="s">
        <v>783</v>
      </c>
      <c r="K17" s="201"/>
    </row>
    <row r="18" spans="1:11" x14ac:dyDescent="0.4">
      <c r="A18" s="230">
        <f t="shared" si="0"/>
        <v>12</v>
      </c>
      <c r="B18" s="34" t="s">
        <v>455</v>
      </c>
      <c r="C18" s="197" t="s">
        <v>560</v>
      </c>
      <c r="D18" s="197" t="s">
        <v>504</v>
      </c>
      <c r="E18" s="196">
        <v>81</v>
      </c>
      <c r="F18" s="200">
        <v>6</v>
      </c>
      <c r="G18" s="200" t="s">
        <v>782</v>
      </c>
      <c r="H18" s="200" t="s">
        <v>425</v>
      </c>
      <c r="I18" s="196" t="s">
        <v>57</v>
      </c>
      <c r="J18" s="196" t="s">
        <v>784</v>
      </c>
      <c r="K18" s="201"/>
    </row>
    <row r="19" spans="1:11" x14ac:dyDescent="0.4">
      <c r="A19" s="230">
        <f t="shared" si="0"/>
        <v>13</v>
      </c>
      <c r="B19" s="34" t="s">
        <v>456</v>
      </c>
      <c r="C19" s="197" t="s">
        <v>560</v>
      </c>
      <c r="D19" s="197" t="s">
        <v>504</v>
      </c>
      <c r="E19" s="196">
        <v>209</v>
      </c>
      <c r="F19" s="200">
        <v>15</v>
      </c>
      <c r="G19" s="200" t="s">
        <v>785</v>
      </c>
      <c r="H19" s="200" t="s">
        <v>425</v>
      </c>
      <c r="I19" s="196" t="s">
        <v>57</v>
      </c>
      <c r="J19" s="196" t="s">
        <v>786</v>
      </c>
      <c r="K19" s="201"/>
    </row>
    <row r="20" spans="1:11" x14ac:dyDescent="0.4">
      <c r="A20" s="232">
        <f t="shared" si="0"/>
        <v>14</v>
      </c>
      <c r="B20" s="170" t="s">
        <v>505</v>
      </c>
      <c r="C20" s="217" t="s">
        <v>560</v>
      </c>
      <c r="D20" s="217" t="s">
        <v>504</v>
      </c>
      <c r="E20" s="208">
        <v>349</v>
      </c>
      <c r="F20" s="212">
        <v>4</v>
      </c>
      <c r="G20" s="212" t="s">
        <v>787</v>
      </c>
      <c r="H20" s="212" t="s">
        <v>425</v>
      </c>
      <c r="I20" s="208" t="s">
        <v>57</v>
      </c>
      <c r="J20" s="208" t="s">
        <v>788</v>
      </c>
      <c r="K20" s="218"/>
    </row>
    <row r="21" spans="1:11" x14ac:dyDescent="0.4">
      <c r="A21" s="233"/>
      <c r="B21" s="171"/>
      <c r="C21" s="222"/>
      <c r="D21" s="222"/>
      <c r="E21" s="221"/>
      <c r="F21" s="221"/>
      <c r="G21" s="221"/>
      <c r="H21" s="221"/>
      <c r="I21" s="221"/>
      <c r="J21" s="221"/>
      <c r="K21" s="234"/>
    </row>
    <row r="22" spans="1:11" ht="20.25" x14ac:dyDescent="0.3">
      <c r="A22" s="723" t="s">
        <v>32</v>
      </c>
      <c r="B22" s="723"/>
      <c r="C22" s="723"/>
      <c r="D22" s="723"/>
      <c r="E22" s="723"/>
      <c r="F22" s="723"/>
      <c r="G22" s="723"/>
      <c r="H22" s="723"/>
      <c r="I22" s="723"/>
      <c r="J22" s="723"/>
      <c r="K22" s="723"/>
    </row>
    <row r="23" spans="1:11" ht="20.25" x14ac:dyDescent="0.3">
      <c r="A23" s="723" t="s">
        <v>753</v>
      </c>
      <c r="B23" s="723"/>
      <c r="C23" s="723"/>
      <c r="D23" s="723"/>
      <c r="E23" s="723"/>
      <c r="F23" s="723"/>
      <c r="G23" s="723"/>
      <c r="H23" s="723"/>
      <c r="I23" s="723"/>
      <c r="J23" s="723"/>
      <c r="K23" s="723"/>
    </row>
    <row r="24" spans="1:11" ht="20.25" x14ac:dyDescent="0.3">
      <c r="A24" s="739" t="s">
        <v>28</v>
      </c>
      <c r="B24" s="739"/>
      <c r="C24" s="739"/>
      <c r="D24" s="739"/>
      <c r="E24" s="739"/>
      <c r="F24" s="739"/>
      <c r="G24" s="739"/>
      <c r="H24" s="739"/>
      <c r="I24" s="739"/>
      <c r="J24" s="739"/>
      <c r="K24" s="739"/>
    </row>
    <row r="25" spans="1:11" ht="20.25" x14ac:dyDescent="0.3">
      <c r="A25" s="740" t="s">
        <v>0</v>
      </c>
      <c r="B25" s="733" t="s">
        <v>29</v>
      </c>
      <c r="C25" s="731" t="s">
        <v>30</v>
      </c>
      <c r="D25" s="731" t="s">
        <v>33</v>
      </c>
      <c r="E25" s="735" t="s">
        <v>552</v>
      </c>
      <c r="F25" s="735"/>
      <c r="G25" s="735"/>
      <c r="H25" s="735"/>
      <c r="I25" s="735"/>
      <c r="J25" s="731" t="s">
        <v>553</v>
      </c>
      <c r="K25" s="732" t="s">
        <v>554</v>
      </c>
    </row>
    <row r="26" spans="1:11" ht="20.25" x14ac:dyDescent="0.3">
      <c r="A26" s="740"/>
      <c r="B26" s="733"/>
      <c r="C26" s="731"/>
      <c r="D26" s="731"/>
      <c r="E26" s="182" t="s">
        <v>555</v>
      </c>
      <c r="F26" s="182" t="s">
        <v>556</v>
      </c>
      <c r="G26" s="182" t="s">
        <v>557</v>
      </c>
      <c r="H26" s="182" t="s">
        <v>558</v>
      </c>
      <c r="I26" s="182" t="s">
        <v>559</v>
      </c>
      <c r="J26" s="731"/>
      <c r="K26" s="732"/>
    </row>
    <row r="27" spans="1:11" x14ac:dyDescent="0.4">
      <c r="A27" s="230"/>
      <c r="B27" s="204" t="s">
        <v>42</v>
      </c>
      <c r="C27" s="197"/>
      <c r="D27" s="235"/>
      <c r="E27" s="236"/>
      <c r="F27" s="200"/>
      <c r="G27" s="200"/>
      <c r="H27" s="200"/>
      <c r="I27" s="196"/>
      <c r="J27" s="196"/>
      <c r="K27" s="201"/>
    </row>
    <row r="28" spans="1:11" x14ac:dyDescent="0.4">
      <c r="A28" s="230">
        <v>1</v>
      </c>
      <c r="B28" s="174" t="s">
        <v>507</v>
      </c>
      <c r="C28" s="197" t="s">
        <v>560</v>
      </c>
      <c r="D28" s="197" t="s">
        <v>508</v>
      </c>
      <c r="E28" s="196" t="s">
        <v>789</v>
      </c>
      <c r="F28" s="200">
        <v>5</v>
      </c>
      <c r="G28" s="200" t="s">
        <v>596</v>
      </c>
      <c r="H28" s="200" t="s">
        <v>425</v>
      </c>
      <c r="I28" s="196" t="s">
        <v>151</v>
      </c>
      <c r="J28" s="206" t="s">
        <v>790</v>
      </c>
      <c r="K28" s="231" t="s">
        <v>791</v>
      </c>
    </row>
    <row r="29" spans="1:11" x14ac:dyDescent="0.4">
      <c r="A29" s="230">
        <f>A28+1</f>
        <v>2</v>
      </c>
      <c r="B29" s="174" t="s">
        <v>509</v>
      </c>
      <c r="C29" s="197" t="s">
        <v>560</v>
      </c>
      <c r="D29" s="197" t="s">
        <v>508</v>
      </c>
      <c r="E29" s="237" t="s">
        <v>792</v>
      </c>
      <c r="F29" s="200">
        <v>5</v>
      </c>
      <c r="G29" s="200" t="s">
        <v>596</v>
      </c>
      <c r="H29" s="200" t="s">
        <v>425</v>
      </c>
      <c r="I29" s="196" t="s">
        <v>151</v>
      </c>
      <c r="J29" s="196" t="s">
        <v>793</v>
      </c>
      <c r="K29" s="231" t="s">
        <v>794</v>
      </c>
    </row>
    <row r="30" spans="1:11" x14ac:dyDescent="0.4">
      <c r="A30" s="230">
        <f t="shared" ref="A30:A59" si="1">A29+1</f>
        <v>3</v>
      </c>
      <c r="B30" s="175" t="s">
        <v>510</v>
      </c>
      <c r="C30" s="197" t="s">
        <v>560</v>
      </c>
      <c r="D30" s="197" t="s">
        <v>508</v>
      </c>
      <c r="E30" s="237" t="s">
        <v>795</v>
      </c>
      <c r="F30" s="200"/>
      <c r="G30" s="200" t="s">
        <v>604</v>
      </c>
      <c r="H30" s="200" t="s">
        <v>425</v>
      </c>
      <c r="I30" s="196" t="s">
        <v>151</v>
      </c>
      <c r="J30" s="196" t="s">
        <v>796</v>
      </c>
      <c r="K30" s="231" t="s">
        <v>797</v>
      </c>
    </row>
    <row r="31" spans="1:11" ht="21" x14ac:dyDescent="0.35">
      <c r="A31" s="230">
        <f t="shared" si="1"/>
        <v>4</v>
      </c>
      <c r="B31" s="175" t="s">
        <v>798</v>
      </c>
      <c r="C31" s="197" t="s">
        <v>560</v>
      </c>
      <c r="D31" s="197" t="s">
        <v>511</v>
      </c>
      <c r="E31" s="196" t="s">
        <v>799</v>
      </c>
      <c r="F31" s="200"/>
      <c r="G31" s="200" t="s">
        <v>593</v>
      </c>
      <c r="H31" s="200" t="s">
        <v>425</v>
      </c>
      <c r="I31" s="196" t="s">
        <v>151</v>
      </c>
      <c r="J31" s="196" t="s">
        <v>800</v>
      </c>
      <c r="K31" s="238" t="s">
        <v>801</v>
      </c>
    </row>
    <row r="32" spans="1:11" x14ac:dyDescent="0.4">
      <c r="A32" s="230">
        <f t="shared" si="1"/>
        <v>5</v>
      </c>
      <c r="B32" s="175" t="s">
        <v>512</v>
      </c>
      <c r="C32" s="197" t="s">
        <v>560</v>
      </c>
      <c r="D32" s="197" t="s">
        <v>511</v>
      </c>
      <c r="E32" s="239" t="s">
        <v>802</v>
      </c>
      <c r="F32" s="200">
        <v>6</v>
      </c>
      <c r="G32" s="200" t="s">
        <v>803</v>
      </c>
      <c r="H32" s="200" t="s">
        <v>76</v>
      </c>
      <c r="I32" s="196" t="s">
        <v>151</v>
      </c>
      <c r="J32" s="196" t="s">
        <v>804</v>
      </c>
      <c r="K32" s="231" t="s">
        <v>805</v>
      </c>
    </row>
    <row r="33" spans="1:11" x14ac:dyDescent="0.4">
      <c r="A33" s="230">
        <f t="shared" si="1"/>
        <v>6</v>
      </c>
      <c r="B33" s="175" t="s">
        <v>513</v>
      </c>
      <c r="C33" s="197" t="s">
        <v>560</v>
      </c>
      <c r="D33" s="197" t="s">
        <v>511</v>
      </c>
      <c r="E33" s="196" t="s">
        <v>806</v>
      </c>
      <c r="F33" s="200">
        <v>1</v>
      </c>
      <c r="G33" s="200" t="s">
        <v>803</v>
      </c>
      <c r="H33" s="200" t="s">
        <v>76</v>
      </c>
      <c r="I33" s="196" t="s">
        <v>151</v>
      </c>
      <c r="J33" s="196" t="s">
        <v>807</v>
      </c>
      <c r="K33" s="202"/>
    </row>
    <row r="34" spans="1:11" x14ac:dyDescent="0.4">
      <c r="A34" s="230">
        <f t="shared" si="1"/>
        <v>7</v>
      </c>
      <c r="B34" s="175" t="s">
        <v>808</v>
      </c>
      <c r="C34" s="197" t="s">
        <v>560</v>
      </c>
      <c r="D34" s="197" t="s">
        <v>511</v>
      </c>
      <c r="E34" s="196">
        <v>9</v>
      </c>
      <c r="F34" s="200">
        <v>1</v>
      </c>
      <c r="G34" s="200" t="s">
        <v>809</v>
      </c>
      <c r="H34" s="200" t="s">
        <v>100</v>
      </c>
      <c r="I34" s="196" t="s">
        <v>152</v>
      </c>
      <c r="J34" s="196" t="s">
        <v>810</v>
      </c>
      <c r="K34" s="231" t="s">
        <v>811</v>
      </c>
    </row>
    <row r="35" spans="1:11" x14ac:dyDescent="0.4">
      <c r="A35" s="230">
        <f t="shared" si="1"/>
        <v>8</v>
      </c>
      <c r="B35" s="34" t="s">
        <v>515</v>
      </c>
      <c r="C35" s="197" t="s">
        <v>560</v>
      </c>
      <c r="D35" s="197" t="s">
        <v>511</v>
      </c>
      <c r="E35" s="196">
        <v>73</v>
      </c>
      <c r="F35" s="200">
        <v>2</v>
      </c>
      <c r="G35" s="200" t="s">
        <v>79</v>
      </c>
      <c r="H35" s="200" t="s">
        <v>79</v>
      </c>
      <c r="I35" s="196" t="s">
        <v>151</v>
      </c>
      <c r="J35" s="196" t="s">
        <v>812</v>
      </c>
      <c r="K35" s="231" t="s">
        <v>813</v>
      </c>
    </row>
    <row r="36" spans="1:11" x14ac:dyDescent="0.4">
      <c r="A36" s="230">
        <f t="shared" si="1"/>
        <v>9</v>
      </c>
      <c r="B36" s="175" t="s">
        <v>236</v>
      </c>
      <c r="C36" s="197" t="s">
        <v>560</v>
      </c>
      <c r="D36" s="197" t="s">
        <v>516</v>
      </c>
      <c r="E36" s="196">
        <v>303</v>
      </c>
      <c r="F36" s="200">
        <v>7</v>
      </c>
      <c r="G36" s="200" t="s">
        <v>814</v>
      </c>
      <c r="H36" s="200" t="s">
        <v>425</v>
      </c>
      <c r="I36" s="196" t="s">
        <v>151</v>
      </c>
      <c r="J36" s="196" t="s">
        <v>815</v>
      </c>
      <c r="K36" s="231" t="s">
        <v>816</v>
      </c>
    </row>
    <row r="37" spans="1:11" x14ac:dyDescent="0.4">
      <c r="A37" s="230">
        <f t="shared" si="1"/>
        <v>10</v>
      </c>
      <c r="B37" s="175" t="s">
        <v>817</v>
      </c>
      <c r="C37" s="197" t="s">
        <v>560</v>
      </c>
      <c r="D37" s="197" t="s">
        <v>516</v>
      </c>
      <c r="E37" s="196">
        <v>2</v>
      </c>
      <c r="F37" s="200">
        <v>8</v>
      </c>
      <c r="G37" s="200" t="s">
        <v>818</v>
      </c>
      <c r="H37" s="200" t="s">
        <v>77</v>
      </c>
      <c r="I37" s="196" t="s">
        <v>151</v>
      </c>
      <c r="J37" s="196" t="s">
        <v>819</v>
      </c>
      <c r="K37" s="231" t="s">
        <v>820</v>
      </c>
    </row>
    <row r="38" spans="1:11" x14ac:dyDescent="0.4">
      <c r="A38" s="230">
        <f t="shared" si="1"/>
        <v>11</v>
      </c>
      <c r="B38" s="174" t="s">
        <v>251</v>
      </c>
      <c r="C38" s="197" t="s">
        <v>560</v>
      </c>
      <c r="D38" s="197" t="s">
        <v>517</v>
      </c>
      <c r="E38" s="196">
        <v>65</v>
      </c>
      <c r="F38" s="200">
        <v>12</v>
      </c>
      <c r="G38" s="200" t="s">
        <v>601</v>
      </c>
      <c r="H38" s="200" t="s">
        <v>78</v>
      </c>
      <c r="I38" s="196" t="s">
        <v>151</v>
      </c>
      <c r="J38" s="196" t="s">
        <v>821</v>
      </c>
      <c r="K38" s="202"/>
    </row>
    <row r="39" spans="1:11" x14ac:dyDescent="0.4">
      <c r="A39" s="230">
        <f t="shared" si="1"/>
        <v>12</v>
      </c>
      <c r="B39" s="174" t="s">
        <v>254</v>
      </c>
      <c r="C39" s="197" t="s">
        <v>560</v>
      </c>
      <c r="D39" s="197" t="s">
        <v>517</v>
      </c>
      <c r="E39" s="196" t="s">
        <v>822</v>
      </c>
      <c r="F39" s="200">
        <v>8</v>
      </c>
      <c r="G39" s="200" t="s">
        <v>601</v>
      </c>
      <c r="H39" s="200" t="s">
        <v>78</v>
      </c>
      <c r="I39" s="196" t="s">
        <v>151</v>
      </c>
      <c r="J39" s="196" t="s">
        <v>823</v>
      </c>
      <c r="K39" s="231" t="s">
        <v>824</v>
      </c>
    </row>
    <row r="40" spans="1:11" x14ac:dyDescent="0.4">
      <c r="A40" s="230">
        <f t="shared" si="1"/>
        <v>13</v>
      </c>
      <c r="B40" s="174" t="s">
        <v>256</v>
      </c>
      <c r="C40" s="197" t="s">
        <v>560</v>
      </c>
      <c r="D40" s="197" t="s">
        <v>517</v>
      </c>
      <c r="E40" s="196" t="s">
        <v>825</v>
      </c>
      <c r="F40" s="200">
        <v>3</v>
      </c>
      <c r="G40" s="200" t="s">
        <v>601</v>
      </c>
      <c r="H40" s="200" t="s">
        <v>78</v>
      </c>
      <c r="I40" s="196" t="s">
        <v>151</v>
      </c>
      <c r="J40" s="196" t="s">
        <v>826</v>
      </c>
      <c r="K40" s="231" t="s">
        <v>827</v>
      </c>
    </row>
    <row r="41" spans="1:11" x14ac:dyDescent="0.4">
      <c r="A41" s="230">
        <f t="shared" si="1"/>
        <v>14</v>
      </c>
      <c r="B41" s="174" t="s">
        <v>518</v>
      </c>
      <c r="C41" s="197" t="s">
        <v>560</v>
      </c>
      <c r="D41" s="197" t="s">
        <v>517</v>
      </c>
      <c r="E41" s="196" t="s">
        <v>828</v>
      </c>
      <c r="F41" s="200"/>
      <c r="G41" s="200" t="s">
        <v>782</v>
      </c>
      <c r="H41" s="200" t="s">
        <v>425</v>
      </c>
      <c r="I41" s="196" t="s">
        <v>829</v>
      </c>
      <c r="J41" s="196" t="s">
        <v>830</v>
      </c>
      <c r="K41" s="231" t="s">
        <v>831</v>
      </c>
    </row>
    <row r="42" spans="1:11" x14ac:dyDescent="0.4">
      <c r="A42" s="230">
        <f t="shared" si="1"/>
        <v>15</v>
      </c>
      <c r="B42" s="174" t="s">
        <v>268</v>
      </c>
      <c r="C42" s="197" t="s">
        <v>560</v>
      </c>
      <c r="D42" s="197" t="s">
        <v>519</v>
      </c>
      <c r="E42" s="196" t="s">
        <v>832</v>
      </c>
      <c r="F42" s="200">
        <v>4</v>
      </c>
      <c r="G42" s="200" t="s">
        <v>604</v>
      </c>
      <c r="H42" s="200" t="s">
        <v>425</v>
      </c>
      <c r="I42" s="196" t="s">
        <v>151</v>
      </c>
      <c r="J42" s="196" t="s">
        <v>833</v>
      </c>
      <c r="K42" s="231" t="s">
        <v>834</v>
      </c>
    </row>
    <row r="43" spans="1:11" ht="20.25" x14ac:dyDescent="0.3">
      <c r="A43" s="740" t="s">
        <v>0</v>
      </c>
      <c r="B43" s="733" t="s">
        <v>29</v>
      </c>
      <c r="C43" s="731" t="s">
        <v>30</v>
      </c>
      <c r="D43" s="731" t="s">
        <v>33</v>
      </c>
      <c r="E43" s="735" t="s">
        <v>552</v>
      </c>
      <c r="F43" s="735"/>
      <c r="G43" s="735"/>
      <c r="H43" s="735"/>
      <c r="I43" s="735"/>
      <c r="J43" s="731" t="s">
        <v>553</v>
      </c>
      <c r="K43" s="732" t="s">
        <v>554</v>
      </c>
    </row>
    <row r="44" spans="1:11" ht="20.25" x14ac:dyDescent="0.3">
      <c r="A44" s="740"/>
      <c r="B44" s="733"/>
      <c r="C44" s="731"/>
      <c r="D44" s="731"/>
      <c r="E44" s="182" t="s">
        <v>555</v>
      </c>
      <c r="F44" s="182" t="s">
        <v>556</v>
      </c>
      <c r="G44" s="182" t="s">
        <v>557</v>
      </c>
      <c r="H44" s="182" t="s">
        <v>558</v>
      </c>
      <c r="I44" s="182" t="s">
        <v>559</v>
      </c>
      <c r="J44" s="731"/>
      <c r="K44" s="732"/>
    </row>
    <row r="45" spans="1:11" x14ac:dyDescent="0.4">
      <c r="A45" s="230">
        <f>A42+1</f>
        <v>16</v>
      </c>
      <c r="B45" s="174" t="s">
        <v>272</v>
      </c>
      <c r="C45" s="197" t="s">
        <v>560</v>
      </c>
      <c r="D45" s="197" t="s">
        <v>519</v>
      </c>
      <c r="E45" s="196" t="s">
        <v>835</v>
      </c>
      <c r="F45" s="200">
        <v>1</v>
      </c>
      <c r="G45" s="200" t="s">
        <v>836</v>
      </c>
      <c r="H45" s="200" t="s">
        <v>425</v>
      </c>
      <c r="I45" s="196" t="s">
        <v>151</v>
      </c>
      <c r="J45" s="196" t="s">
        <v>837</v>
      </c>
      <c r="K45" s="231" t="s">
        <v>838</v>
      </c>
    </row>
    <row r="46" spans="1:11" x14ac:dyDescent="0.4">
      <c r="A46" s="230">
        <f t="shared" si="1"/>
        <v>17</v>
      </c>
      <c r="B46" s="174" t="s">
        <v>274</v>
      </c>
      <c r="C46" s="197" t="s">
        <v>757</v>
      </c>
      <c r="D46" s="197" t="s">
        <v>519</v>
      </c>
      <c r="E46" s="196">
        <v>167</v>
      </c>
      <c r="F46" s="200">
        <v>1</v>
      </c>
      <c r="G46" s="200" t="s">
        <v>79</v>
      </c>
      <c r="H46" s="200" t="s">
        <v>79</v>
      </c>
      <c r="I46" s="196" t="s">
        <v>151</v>
      </c>
      <c r="J46" s="196" t="s">
        <v>839</v>
      </c>
      <c r="K46" s="231" t="s">
        <v>840</v>
      </c>
    </row>
    <row r="47" spans="1:11" x14ac:dyDescent="0.4">
      <c r="A47" s="230">
        <f t="shared" si="1"/>
        <v>18</v>
      </c>
      <c r="B47" s="175" t="s">
        <v>283</v>
      </c>
      <c r="C47" s="197" t="s">
        <v>560</v>
      </c>
      <c r="D47" s="197" t="s">
        <v>521</v>
      </c>
      <c r="E47" s="196">
        <v>90</v>
      </c>
      <c r="F47" s="200">
        <v>6</v>
      </c>
      <c r="G47" s="200" t="s">
        <v>841</v>
      </c>
      <c r="H47" s="200" t="s">
        <v>80</v>
      </c>
      <c r="I47" s="196" t="s">
        <v>151</v>
      </c>
      <c r="J47" s="196" t="s">
        <v>842</v>
      </c>
      <c r="K47" s="231" t="s">
        <v>843</v>
      </c>
    </row>
    <row r="48" spans="1:11" x14ac:dyDescent="0.4">
      <c r="A48" s="230">
        <f t="shared" si="1"/>
        <v>19</v>
      </c>
      <c r="B48" s="175" t="s">
        <v>285</v>
      </c>
      <c r="C48" s="197" t="s">
        <v>560</v>
      </c>
      <c r="D48" s="197" t="s">
        <v>521</v>
      </c>
      <c r="E48" s="196" t="s">
        <v>844</v>
      </c>
      <c r="F48" s="200">
        <v>1</v>
      </c>
      <c r="G48" s="200" t="s">
        <v>845</v>
      </c>
      <c r="H48" s="200" t="s">
        <v>80</v>
      </c>
      <c r="I48" s="196" t="s">
        <v>151</v>
      </c>
      <c r="J48" s="196" t="s">
        <v>846</v>
      </c>
      <c r="K48" s="202"/>
    </row>
    <row r="49" spans="1:11" x14ac:dyDescent="0.4">
      <c r="A49" s="230">
        <f>A48+1</f>
        <v>20</v>
      </c>
      <c r="B49" s="175" t="s">
        <v>287</v>
      </c>
      <c r="C49" s="197" t="s">
        <v>560</v>
      </c>
      <c r="D49" s="197" t="s">
        <v>521</v>
      </c>
      <c r="E49" s="196">
        <v>34</v>
      </c>
      <c r="F49" s="200">
        <v>10</v>
      </c>
      <c r="G49" s="200" t="s">
        <v>847</v>
      </c>
      <c r="H49" s="200" t="s">
        <v>80</v>
      </c>
      <c r="I49" s="196" t="s">
        <v>151</v>
      </c>
      <c r="J49" s="196" t="s">
        <v>848</v>
      </c>
      <c r="K49" s="231" t="s">
        <v>849</v>
      </c>
    </row>
    <row r="50" spans="1:11" x14ac:dyDescent="0.4">
      <c r="A50" s="230">
        <f t="shared" si="1"/>
        <v>21</v>
      </c>
      <c r="B50" s="175" t="s">
        <v>289</v>
      </c>
      <c r="C50" s="197" t="s">
        <v>763</v>
      </c>
      <c r="D50" s="197" t="s">
        <v>521</v>
      </c>
      <c r="E50" s="196" t="s">
        <v>850</v>
      </c>
      <c r="F50" s="200">
        <v>2</v>
      </c>
      <c r="G50" s="200" t="s">
        <v>851</v>
      </c>
      <c r="H50" s="200" t="s">
        <v>80</v>
      </c>
      <c r="I50" s="196" t="s">
        <v>151</v>
      </c>
      <c r="J50" s="196" t="s">
        <v>852</v>
      </c>
      <c r="K50" s="231" t="s">
        <v>853</v>
      </c>
    </row>
    <row r="51" spans="1:11" x14ac:dyDescent="0.4">
      <c r="A51" s="230">
        <f t="shared" si="1"/>
        <v>22</v>
      </c>
      <c r="B51" s="175" t="s">
        <v>295</v>
      </c>
      <c r="C51" s="197" t="s">
        <v>763</v>
      </c>
      <c r="D51" s="197" t="s">
        <v>521</v>
      </c>
      <c r="E51" s="196" t="s">
        <v>854</v>
      </c>
      <c r="F51" s="200" t="s">
        <v>563</v>
      </c>
      <c r="G51" s="200" t="s">
        <v>80</v>
      </c>
      <c r="H51" s="200" t="s">
        <v>80</v>
      </c>
      <c r="I51" s="196" t="s">
        <v>151</v>
      </c>
      <c r="J51" s="196" t="s">
        <v>855</v>
      </c>
      <c r="K51" s="231" t="s">
        <v>856</v>
      </c>
    </row>
    <row r="52" spans="1:11" x14ac:dyDescent="0.4">
      <c r="A52" s="230">
        <f t="shared" si="1"/>
        <v>23</v>
      </c>
      <c r="B52" s="175" t="s">
        <v>299</v>
      </c>
      <c r="C52" s="197" t="s">
        <v>560</v>
      </c>
      <c r="D52" s="197" t="s">
        <v>522</v>
      </c>
      <c r="E52" s="196" t="s">
        <v>857</v>
      </c>
      <c r="F52" s="200">
        <v>13</v>
      </c>
      <c r="G52" s="200" t="s">
        <v>601</v>
      </c>
      <c r="H52" s="200" t="s">
        <v>78</v>
      </c>
      <c r="I52" s="196" t="s">
        <v>151</v>
      </c>
      <c r="J52" s="196" t="s">
        <v>858</v>
      </c>
      <c r="K52" s="231" t="s">
        <v>859</v>
      </c>
    </row>
    <row r="53" spans="1:11" x14ac:dyDescent="0.4">
      <c r="A53" s="230">
        <f t="shared" si="1"/>
        <v>24</v>
      </c>
      <c r="B53" s="174" t="s">
        <v>860</v>
      </c>
      <c r="C53" s="197" t="s">
        <v>560</v>
      </c>
      <c r="D53" s="197" t="s">
        <v>522</v>
      </c>
      <c r="E53" s="239" t="s">
        <v>861</v>
      </c>
      <c r="F53" s="200">
        <v>4</v>
      </c>
      <c r="G53" s="200" t="s">
        <v>81</v>
      </c>
      <c r="H53" s="200" t="s">
        <v>81</v>
      </c>
      <c r="I53" s="196" t="s">
        <v>151</v>
      </c>
      <c r="J53" s="196" t="s">
        <v>862</v>
      </c>
      <c r="K53" s="231" t="s">
        <v>863</v>
      </c>
    </row>
    <row r="54" spans="1:11" x14ac:dyDescent="0.4">
      <c r="A54" s="230">
        <f t="shared" si="1"/>
        <v>25</v>
      </c>
      <c r="B54" s="174" t="s">
        <v>864</v>
      </c>
      <c r="C54" s="197" t="s">
        <v>560</v>
      </c>
      <c r="D54" s="197" t="s">
        <v>522</v>
      </c>
      <c r="E54" s="196">
        <v>173</v>
      </c>
      <c r="F54" s="200">
        <v>15</v>
      </c>
      <c r="G54" s="200" t="s">
        <v>865</v>
      </c>
      <c r="H54" s="200" t="s">
        <v>866</v>
      </c>
      <c r="I54" s="196" t="s">
        <v>617</v>
      </c>
      <c r="J54" s="196" t="s">
        <v>867</v>
      </c>
      <c r="K54" s="231" t="s">
        <v>868</v>
      </c>
    </row>
    <row r="55" spans="1:11" x14ac:dyDescent="0.4">
      <c r="A55" s="230">
        <f t="shared" si="1"/>
        <v>26</v>
      </c>
      <c r="B55" s="174" t="s">
        <v>306</v>
      </c>
      <c r="C55" s="197" t="s">
        <v>763</v>
      </c>
      <c r="D55" s="197" t="s">
        <v>523</v>
      </c>
      <c r="E55" s="196">
        <v>479</v>
      </c>
      <c r="F55" s="200">
        <v>4</v>
      </c>
      <c r="G55" s="200" t="s">
        <v>85</v>
      </c>
      <c r="H55" s="200" t="s">
        <v>85</v>
      </c>
      <c r="I55" s="196" t="s">
        <v>151</v>
      </c>
      <c r="J55" s="196" t="s">
        <v>869</v>
      </c>
      <c r="K55" s="231" t="s">
        <v>870</v>
      </c>
    </row>
    <row r="56" spans="1:11" x14ac:dyDescent="0.4">
      <c r="A56" s="230">
        <f t="shared" si="1"/>
        <v>27</v>
      </c>
      <c r="B56" s="174" t="s">
        <v>309</v>
      </c>
      <c r="C56" s="197" t="s">
        <v>763</v>
      </c>
      <c r="D56" s="197" t="s">
        <v>523</v>
      </c>
      <c r="E56" s="196" t="s">
        <v>871</v>
      </c>
      <c r="F56" s="200">
        <v>3</v>
      </c>
      <c r="G56" s="200" t="s">
        <v>872</v>
      </c>
      <c r="H56" s="200" t="s">
        <v>82</v>
      </c>
      <c r="I56" s="196" t="s">
        <v>151</v>
      </c>
      <c r="J56" s="196" t="s">
        <v>873</v>
      </c>
      <c r="K56" s="231" t="s">
        <v>874</v>
      </c>
    </row>
    <row r="57" spans="1:11" x14ac:dyDescent="0.4">
      <c r="A57" s="230">
        <f t="shared" si="1"/>
        <v>28</v>
      </c>
      <c r="B57" s="174" t="s">
        <v>313</v>
      </c>
      <c r="C57" s="197" t="s">
        <v>763</v>
      </c>
      <c r="D57" s="197" t="s">
        <v>524</v>
      </c>
      <c r="E57" s="196" t="s">
        <v>875</v>
      </c>
      <c r="F57" s="200">
        <v>4</v>
      </c>
      <c r="G57" s="200" t="s">
        <v>596</v>
      </c>
      <c r="H57" s="200" t="s">
        <v>425</v>
      </c>
      <c r="I57" s="196" t="s">
        <v>151</v>
      </c>
      <c r="J57" s="196" t="s">
        <v>876</v>
      </c>
      <c r="K57" s="202"/>
    </row>
    <row r="58" spans="1:11" x14ac:dyDescent="0.4">
      <c r="A58" s="230">
        <f t="shared" si="1"/>
        <v>29</v>
      </c>
      <c r="B58" s="174" t="s">
        <v>316</v>
      </c>
      <c r="C58" s="197" t="s">
        <v>763</v>
      </c>
      <c r="D58" s="197" t="s">
        <v>524</v>
      </c>
      <c r="E58" s="196">
        <v>264</v>
      </c>
      <c r="F58" s="200">
        <v>2</v>
      </c>
      <c r="G58" s="200" t="s">
        <v>83</v>
      </c>
      <c r="H58" s="200" t="s">
        <v>83</v>
      </c>
      <c r="I58" s="196" t="s">
        <v>151</v>
      </c>
      <c r="J58" s="196" t="s">
        <v>877</v>
      </c>
      <c r="K58" s="202" t="s">
        <v>878</v>
      </c>
    </row>
    <row r="59" spans="1:11" x14ac:dyDescent="0.4">
      <c r="A59" s="230">
        <f t="shared" si="1"/>
        <v>30</v>
      </c>
      <c r="B59" s="175" t="s">
        <v>320</v>
      </c>
      <c r="C59" s="197" t="s">
        <v>560</v>
      </c>
      <c r="D59" s="197" t="s">
        <v>525</v>
      </c>
      <c r="E59" s="196"/>
      <c r="F59" s="200"/>
      <c r="G59" s="200"/>
      <c r="H59" s="200"/>
      <c r="I59" s="196" t="s">
        <v>151</v>
      </c>
      <c r="J59" s="196"/>
      <c r="K59" s="202"/>
    </row>
    <row r="60" spans="1:11" x14ac:dyDescent="0.4">
      <c r="A60" s="232">
        <f>A59+1</f>
        <v>31</v>
      </c>
      <c r="B60" s="170" t="s">
        <v>526</v>
      </c>
      <c r="C60" s="217" t="s">
        <v>560</v>
      </c>
      <c r="D60" s="217" t="s">
        <v>525</v>
      </c>
      <c r="E60" s="208"/>
      <c r="F60" s="212"/>
      <c r="G60" s="212"/>
      <c r="H60" s="212"/>
      <c r="I60" s="208" t="s">
        <v>151</v>
      </c>
      <c r="J60" s="208"/>
      <c r="K60" s="213"/>
    </row>
    <row r="61" spans="1:11" x14ac:dyDescent="0.4">
      <c r="A61" s="233"/>
      <c r="B61" s="171"/>
      <c r="C61" s="222"/>
      <c r="D61" s="222"/>
      <c r="E61" s="221"/>
      <c r="F61" s="221"/>
      <c r="G61" s="221"/>
      <c r="H61" s="221"/>
      <c r="I61" s="221"/>
      <c r="J61" s="221"/>
      <c r="K61" s="240"/>
    </row>
    <row r="62" spans="1:11" x14ac:dyDescent="0.4">
      <c r="A62" s="233"/>
      <c r="B62" s="171"/>
      <c r="C62" s="222"/>
      <c r="D62" s="222"/>
      <c r="E62" s="221"/>
      <c r="F62" s="221"/>
      <c r="G62" s="221"/>
      <c r="H62" s="221"/>
      <c r="I62" s="221"/>
      <c r="J62" s="221"/>
      <c r="K62" s="240"/>
    </row>
    <row r="63" spans="1:11" x14ac:dyDescent="0.4">
      <c r="A63" s="233"/>
      <c r="B63" s="171"/>
      <c r="C63" s="222"/>
      <c r="D63" s="222"/>
      <c r="E63" s="221"/>
      <c r="F63" s="221"/>
      <c r="G63" s="221"/>
      <c r="H63" s="221"/>
      <c r="I63" s="221"/>
      <c r="J63" s="221"/>
      <c r="K63" s="240"/>
    </row>
    <row r="64" spans="1:11" ht="20.25" x14ac:dyDescent="0.3">
      <c r="A64" s="723" t="s">
        <v>32</v>
      </c>
      <c r="B64" s="723"/>
      <c r="C64" s="723"/>
      <c r="D64" s="723"/>
      <c r="E64" s="723"/>
      <c r="F64" s="723"/>
      <c r="G64" s="723"/>
      <c r="H64" s="723"/>
      <c r="I64" s="723"/>
      <c r="J64" s="723"/>
      <c r="K64" s="723"/>
    </row>
    <row r="65" spans="1:11" ht="20.25" x14ac:dyDescent="0.3">
      <c r="A65" s="723" t="s">
        <v>753</v>
      </c>
      <c r="B65" s="723"/>
      <c r="C65" s="723"/>
      <c r="D65" s="723"/>
      <c r="E65" s="723"/>
      <c r="F65" s="723"/>
      <c r="G65" s="723"/>
      <c r="H65" s="723"/>
      <c r="I65" s="723"/>
      <c r="J65" s="723"/>
      <c r="K65" s="723"/>
    </row>
    <row r="66" spans="1:11" ht="20.25" x14ac:dyDescent="0.3">
      <c r="A66" s="739" t="s">
        <v>28</v>
      </c>
      <c r="B66" s="739"/>
      <c r="C66" s="739"/>
      <c r="D66" s="739"/>
      <c r="E66" s="739"/>
      <c r="F66" s="739"/>
      <c r="G66" s="739"/>
      <c r="H66" s="739"/>
      <c r="I66" s="739"/>
      <c r="J66" s="739"/>
      <c r="K66" s="739"/>
    </row>
    <row r="67" spans="1:11" ht="20.25" x14ac:dyDescent="0.3">
      <c r="A67" s="740" t="s">
        <v>0</v>
      </c>
      <c r="B67" s="733" t="s">
        <v>29</v>
      </c>
      <c r="C67" s="731" t="s">
        <v>30</v>
      </c>
      <c r="D67" s="731" t="s">
        <v>33</v>
      </c>
      <c r="E67" s="735" t="s">
        <v>552</v>
      </c>
      <c r="F67" s="735"/>
      <c r="G67" s="735"/>
      <c r="H67" s="735"/>
      <c r="I67" s="735"/>
      <c r="J67" s="731" t="s">
        <v>553</v>
      </c>
      <c r="K67" s="732" t="s">
        <v>554</v>
      </c>
    </row>
    <row r="68" spans="1:11" ht="20.25" x14ac:dyDescent="0.3">
      <c r="A68" s="740"/>
      <c r="B68" s="733"/>
      <c r="C68" s="731"/>
      <c r="D68" s="731"/>
      <c r="E68" s="182" t="s">
        <v>555</v>
      </c>
      <c r="F68" s="182" t="s">
        <v>556</v>
      </c>
      <c r="G68" s="182" t="s">
        <v>557</v>
      </c>
      <c r="H68" s="182" t="s">
        <v>558</v>
      </c>
      <c r="I68" s="182" t="s">
        <v>559</v>
      </c>
      <c r="J68" s="731"/>
      <c r="K68" s="732"/>
    </row>
    <row r="69" spans="1:11" x14ac:dyDescent="0.4">
      <c r="A69" s="230"/>
      <c r="B69" s="204" t="s">
        <v>41</v>
      </c>
      <c r="C69" s="207"/>
      <c r="D69" s="241"/>
      <c r="E69" s="236"/>
      <c r="F69" s="200"/>
      <c r="G69" s="200"/>
      <c r="H69" s="200"/>
      <c r="I69" s="196"/>
      <c r="J69" s="196"/>
      <c r="K69" s="201"/>
    </row>
    <row r="70" spans="1:11" ht="22.5" x14ac:dyDescent="0.45">
      <c r="A70" s="230">
        <v>1</v>
      </c>
      <c r="B70" s="177" t="s">
        <v>879</v>
      </c>
      <c r="C70" s="197" t="s">
        <v>560</v>
      </c>
      <c r="D70" s="197" t="s">
        <v>527</v>
      </c>
      <c r="E70" s="196" t="s">
        <v>880</v>
      </c>
      <c r="F70" s="200">
        <v>10</v>
      </c>
      <c r="G70" s="200" t="s">
        <v>881</v>
      </c>
      <c r="H70" s="200" t="s">
        <v>425</v>
      </c>
      <c r="I70" s="196" t="s">
        <v>152</v>
      </c>
      <c r="J70" s="196" t="s">
        <v>882</v>
      </c>
      <c r="K70" s="242" t="s">
        <v>883</v>
      </c>
    </row>
    <row r="71" spans="1:11" ht="22.5" x14ac:dyDescent="0.45">
      <c r="A71" s="230">
        <f>A70+1</f>
        <v>2</v>
      </c>
      <c r="B71" s="177" t="s">
        <v>884</v>
      </c>
      <c r="C71" s="197" t="s">
        <v>560</v>
      </c>
      <c r="D71" s="197" t="s">
        <v>528</v>
      </c>
      <c r="E71" s="196">
        <v>9</v>
      </c>
      <c r="F71" s="200">
        <v>2</v>
      </c>
      <c r="G71" s="200" t="s">
        <v>96</v>
      </c>
      <c r="H71" s="200" t="s">
        <v>96</v>
      </c>
      <c r="I71" s="196" t="s">
        <v>152</v>
      </c>
      <c r="J71" s="196" t="s">
        <v>885</v>
      </c>
      <c r="K71" s="243"/>
    </row>
    <row r="72" spans="1:11" ht="22.5" x14ac:dyDescent="0.45">
      <c r="A72" s="230">
        <f t="shared" ref="A72:A100" si="2">A71+1</f>
        <v>3</v>
      </c>
      <c r="B72" s="177" t="s">
        <v>886</v>
      </c>
      <c r="C72" s="197" t="s">
        <v>560</v>
      </c>
      <c r="D72" s="197" t="s">
        <v>528</v>
      </c>
      <c r="E72" s="239" t="s">
        <v>887</v>
      </c>
      <c r="F72" s="200">
        <v>2</v>
      </c>
      <c r="G72" s="200" t="s">
        <v>96</v>
      </c>
      <c r="H72" s="200" t="s">
        <v>96</v>
      </c>
      <c r="I72" s="196" t="s">
        <v>152</v>
      </c>
      <c r="J72" s="196" t="s">
        <v>888</v>
      </c>
      <c r="K72" s="244"/>
    </row>
    <row r="73" spans="1:11" ht="22.5" x14ac:dyDescent="0.45">
      <c r="A73" s="230">
        <f t="shared" si="2"/>
        <v>4</v>
      </c>
      <c r="B73" s="177" t="s">
        <v>357</v>
      </c>
      <c r="C73" s="197" t="s">
        <v>560</v>
      </c>
      <c r="D73" s="197" t="s">
        <v>528</v>
      </c>
      <c r="E73" s="196" t="s">
        <v>889</v>
      </c>
      <c r="F73" s="200" t="s">
        <v>563</v>
      </c>
      <c r="G73" s="200" t="s">
        <v>624</v>
      </c>
      <c r="H73" s="200" t="s">
        <v>624</v>
      </c>
      <c r="I73" s="196" t="s">
        <v>152</v>
      </c>
      <c r="J73" s="196" t="s">
        <v>890</v>
      </c>
      <c r="K73" s="244"/>
    </row>
    <row r="74" spans="1:11" ht="22.5" x14ac:dyDescent="0.45">
      <c r="A74" s="230">
        <f t="shared" si="2"/>
        <v>5</v>
      </c>
      <c r="B74" s="177" t="s">
        <v>891</v>
      </c>
      <c r="C74" s="197" t="s">
        <v>560</v>
      </c>
      <c r="D74" s="197" t="s">
        <v>528</v>
      </c>
      <c r="E74" s="196">
        <v>47</v>
      </c>
      <c r="F74" s="200" t="s">
        <v>563</v>
      </c>
      <c r="G74" s="200" t="s">
        <v>100</v>
      </c>
      <c r="H74" s="200" t="s">
        <v>100</v>
      </c>
      <c r="I74" s="196" t="s">
        <v>152</v>
      </c>
      <c r="J74" s="196" t="s">
        <v>892</v>
      </c>
      <c r="K74" s="242" t="s">
        <v>893</v>
      </c>
    </row>
    <row r="75" spans="1:11" ht="22.5" x14ac:dyDescent="0.45">
      <c r="A75" s="230">
        <f t="shared" si="2"/>
        <v>6</v>
      </c>
      <c r="B75" s="177" t="s">
        <v>360</v>
      </c>
      <c r="C75" s="197" t="s">
        <v>757</v>
      </c>
      <c r="D75" s="197" t="s">
        <v>529</v>
      </c>
      <c r="E75" s="196">
        <v>279</v>
      </c>
      <c r="F75" s="200">
        <v>2</v>
      </c>
      <c r="G75" s="200" t="s">
        <v>97</v>
      </c>
      <c r="H75" s="200" t="s">
        <v>97</v>
      </c>
      <c r="I75" s="196" t="s">
        <v>152</v>
      </c>
      <c r="J75" s="196" t="s">
        <v>894</v>
      </c>
      <c r="K75" s="242" t="s">
        <v>895</v>
      </c>
    </row>
    <row r="76" spans="1:11" ht="22.5" x14ac:dyDescent="0.45">
      <c r="A76" s="230">
        <f t="shared" si="2"/>
        <v>7</v>
      </c>
      <c r="B76" s="177" t="s">
        <v>364</v>
      </c>
      <c r="C76" s="197" t="s">
        <v>560</v>
      </c>
      <c r="D76" s="197" t="s">
        <v>530</v>
      </c>
      <c r="E76" s="239" t="s">
        <v>896</v>
      </c>
      <c r="F76" s="200">
        <v>2</v>
      </c>
      <c r="G76" s="200" t="s">
        <v>628</v>
      </c>
      <c r="H76" s="200" t="s">
        <v>99</v>
      </c>
      <c r="I76" s="196" t="s">
        <v>152</v>
      </c>
      <c r="J76" s="196" t="s">
        <v>897</v>
      </c>
      <c r="K76" s="242" t="s">
        <v>898</v>
      </c>
    </row>
    <row r="77" spans="1:11" ht="22.5" x14ac:dyDescent="0.45">
      <c r="A77" s="230">
        <f t="shared" si="2"/>
        <v>8</v>
      </c>
      <c r="B77" s="177" t="s">
        <v>899</v>
      </c>
      <c r="C77" s="197" t="s">
        <v>560</v>
      </c>
      <c r="D77" s="197" t="s">
        <v>530</v>
      </c>
      <c r="E77" s="239" t="s">
        <v>900</v>
      </c>
      <c r="F77" s="200">
        <v>4</v>
      </c>
      <c r="G77" s="200" t="s">
        <v>809</v>
      </c>
      <c r="H77" s="200" t="s">
        <v>100</v>
      </c>
      <c r="I77" s="196" t="s">
        <v>152</v>
      </c>
      <c r="J77" s="196" t="s">
        <v>901</v>
      </c>
      <c r="K77" s="242" t="s">
        <v>902</v>
      </c>
    </row>
    <row r="78" spans="1:11" ht="22.5" x14ac:dyDescent="0.45">
      <c r="A78" s="230">
        <f t="shared" si="2"/>
        <v>9</v>
      </c>
      <c r="B78" s="177" t="s">
        <v>903</v>
      </c>
      <c r="C78" s="197" t="s">
        <v>763</v>
      </c>
      <c r="D78" s="197" t="s">
        <v>531</v>
      </c>
      <c r="E78" s="196">
        <v>23</v>
      </c>
      <c r="F78" s="200">
        <v>1</v>
      </c>
      <c r="G78" s="200" t="s">
        <v>104</v>
      </c>
      <c r="H78" s="200" t="s">
        <v>104</v>
      </c>
      <c r="I78" s="196" t="s">
        <v>152</v>
      </c>
      <c r="J78" s="196" t="s">
        <v>904</v>
      </c>
      <c r="K78" s="242" t="s">
        <v>905</v>
      </c>
    </row>
    <row r="79" spans="1:11" ht="22.5" x14ac:dyDescent="0.45">
      <c r="A79" s="230">
        <f t="shared" si="2"/>
        <v>10</v>
      </c>
      <c r="B79" s="177" t="s">
        <v>371</v>
      </c>
      <c r="C79" s="197" t="s">
        <v>763</v>
      </c>
      <c r="D79" s="197" t="s">
        <v>531</v>
      </c>
      <c r="E79" s="196" t="s">
        <v>906</v>
      </c>
      <c r="F79" s="200">
        <v>3</v>
      </c>
      <c r="G79" s="200" t="s">
        <v>907</v>
      </c>
      <c r="H79" s="200" t="s">
        <v>908</v>
      </c>
      <c r="I79" s="196" t="s">
        <v>909</v>
      </c>
      <c r="J79" s="196" t="s">
        <v>910</v>
      </c>
      <c r="K79" s="242" t="s">
        <v>911</v>
      </c>
    </row>
    <row r="80" spans="1:11" ht="22.5" x14ac:dyDescent="0.45">
      <c r="A80" s="230">
        <f t="shared" si="2"/>
        <v>11</v>
      </c>
      <c r="B80" s="177" t="s">
        <v>912</v>
      </c>
      <c r="C80" s="197" t="s">
        <v>763</v>
      </c>
      <c r="D80" s="197" t="s">
        <v>531</v>
      </c>
      <c r="E80" s="196" t="s">
        <v>913</v>
      </c>
      <c r="F80" s="200">
        <v>3</v>
      </c>
      <c r="G80" s="200" t="s">
        <v>104</v>
      </c>
      <c r="H80" s="200" t="s">
        <v>104</v>
      </c>
      <c r="I80" s="196" t="s">
        <v>152</v>
      </c>
      <c r="J80" s="196" t="s">
        <v>914</v>
      </c>
      <c r="K80" s="242" t="s">
        <v>915</v>
      </c>
    </row>
    <row r="81" spans="1:11" ht="22.5" x14ac:dyDescent="0.45">
      <c r="A81" s="230">
        <f t="shared" si="2"/>
        <v>12</v>
      </c>
      <c r="B81" s="177" t="s">
        <v>373</v>
      </c>
      <c r="C81" s="197" t="s">
        <v>763</v>
      </c>
      <c r="D81" s="197" t="s">
        <v>532</v>
      </c>
      <c r="E81" s="196" t="s">
        <v>916</v>
      </c>
      <c r="F81" s="200" t="s">
        <v>563</v>
      </c>
      <c r="G81" s="200" t="s">
        <v>100</v>
      </c>
      <c r="H81" s="200" t="s">
        <v>100</v>
      </c>
      <c r="I81" s="196" t="s">
        <v>152</v>
      </c>
      <c r="J81" s="196" t="s">
        <v>917</v>
      </c>
      <c r="K81" s="242" t="s">
        <v>918</v>
      </c>
    </row>
    <row r="82" spans="1:11" ht="22.5" x14ac:dyDescent="0.45">
      <c r="A82" s="230">
        <f t="shared" si="2"/>
        <v>13</v>
      </c>
      <c r="B82" s="177" t="s">
        <v>374</v>
      </c>
      <c r="C82" s="197" t="s">
        <v>763</v>
      </c>
      <c r="D82" s="197" t="s">
        <v>532</v>
      </c>
      <c r="E82" s="196" t="s">
        <v>919</v>
      </c>
      <c r="F82" s="200" t="s">
        <v>563</v>
      </c>
      <c r="G82" s="200" t="s">
        <v>100</v>
      </c>
      <c r="H82" s="200" t="s">
        <v>100</v>
      </c>
      <c r="I82" s="196" t="s">
        <v>152</v>
      </c>
      <c r="J82" s="196" t="s">
        <v>920</v>
      </c>
      <c r="K82" s="242" t="s">
        <v>921</v>
      </c>
    </row>
    <row r="83" spans="1:11" ht="22.5" x14ac:dyDescent="0.45">
      <c r="A83" s="230">
        <f t="shared" si="2"/>
        <v>14</v>
      </c>
      <c r="B83" s="177" t="s">
        <v>922</v>
      </c>
      <c r="C83" s="197" t="s">
        <v>560</v>
      </c>
      <c r="D83" s="197" t="s">
        <v>532</v>
      </c>
      <c r="E83" s="239" t="s">
        <v>900</v>
      </c>
      <c r="F83" s="200" t="s">
        <v>563</v>
      </c>
      <c r="G83" s="200" t="s">
        <v>100</v>
      </c>
      <c r="H83" s="200" t="s">
        <v>100</v>
      </c>
      <c r="I83" s="196" t="s">
        <v>152</v>
      </c>
      <c r="J83" s="196" t="s">
        <v>923</v>
      </c>
      <c r="K83" s="242" t="s">
        <v>924</v>
      </c>
    </row>
    <row r="84" spans="1:11" ht="22.5" x14ac:dyDescent="0.45">
      <c r="A84" s="230">
        <f t="shared" si="2"/>
        <v>15</v>
      </c>
      <c r="B84" s="177" t="s">
        <v>378</v>
      </c>
      <c r="C84" s="197" t="s">
        <v>757</v>
      </c>
      <c r="D84" s="197" t="s">
        <v>532</v>
      </c>
      <c r="E84" s="196" t="s">
        <v>925</v>
      </c>
      <c r="F84" s="200">
        <v>7</v>
      </c>
      <c r="G84" s="200" t="s">
        <v>926</v>
      </c>
      <c r="H84" s="200" t="s">
        <v>100</v>
      </c>
      <c r="I84" s="196" t="s">
        <v>152</v>
      </c>
      <c r="J84" s="196" t="s">
        <v>927</v>
      </c>
      <c r="K84" s="242" t="s">
        <v>928</v>
      </c>
    </row>
    <row r="85" spans="1:11" ht="20.25" x14ac:dyDescent="0.3">
      <c r="A85" s="740" t="s">
        <v>0</v>
      </c>
      <c r="B85" s="733" t="s">
        <v>29</v>
      </c>
      <c r="C85" s="731" t="s">
        <v>30</v>
      </c>
      <c r="D85" s="731" t="s">
        <v>33</v>
      </c>
      <c r="E85" s="735" t="s">
        <v>552</v>
      </c>
      <c r="F85" s="735"/>
      <c r="G85" s="735"/>
      <c r="H85" s="735"/>
      <c r="I85" s="735"/>
      <c r="J85" s="731" t="s">
        <v>553</v>
      </c>
      <c r="K85" s="732" t="s">
        <v>554</v>
      </c>
    </row>
    <row r="86" spans="1:11" ht="20.25" x14ac:dyDescent="0.3">
      <c r="A86" s="740"/>
      <c r="B86" s="733"/>
      <c r="C86" s="731"/>
      <c r="D86" s="731"/>
      <c r="E86" s="182" t="s">
        <v>555</v>
      </c>
      <c r="F86" s="182" t="s">
        <v>556</v>
      </c>
      <c r="G86" s="182" t="s">
        <v>557</v>
      </c>
      <c r="H86" s="182" t="s">
        <v>558</v>
      </c>
      <c r="I86" s="182" t="s">
        <v>559</v>
      </c>
      <c r="J86" s="731"/>
      <c r="K86" s="732"/>
    </row>
    <row r="87" spans="1:11" x14ac:dyDescent="0.4">
      <c r="A87" s="230">
        <f>A84+1</f>
        <v>16</v>
      </c>
      <c r="B87" s="177" t="s">
        <v>929</v>
      </c>
      <c r="C87" s="197" t="s">
        <v>763</v>
      </c>
      <c r="D87" s="197" t="s">
        <v>532</v>
      </c>
      <c r="E87" s="239" t="s">
        <v>930</v>
      </c>
      <c r="F87" s="200">
        <v>7</v>
      </c>
      <c r="G87" s="200" t="s">
        <v>931</v>
      </c>
      <c r="H87" s="200" t="s">
        <v>100</v>
      </c>
      <c r="I87" s="196" t="s">
        <v>152</v>
      </c>
      <c r="J87" s="196" t="s">
        <v>932</v>
      </c>
      <c r="K87" s="231" t="s">
        <v>933</v>
      </c>
    </row>
    <row r="88" spans="1:11" x14ac:dyDescent="0.4">
      <c r="A88" s="230">
        <f t="shared" si="2"/>
        <v>17</v>
      </c>
      <c r="B88" s="177" t="s">
        <v>382</v>
      </c>
      <c r="C88" s="197" t="s">
        <v>560</v>
      </c>
      <c r="D88" s="197" t="s">
        <v>533</v>
      </c>
      <c r="E88" s="196" t="s">
        <v>934</v>
      </c>
      <c r="F88" s="200">
        <v>1</v>
      </c>
      <c r="G88" s="200" t="s">
        <v>935</v>
      </c>
      <c r="H88" s="200" t="s">
        <v>100</v>
      </c>
      <c r="I88" s="196" t="s">
        <v>152</v>
      </c>
      <c r="J88" s="196" t="s">
        <v>936</v>
      </c>
      <c r="K88" s="202"/>
    </row>
    <row r="89" spans="1:11" x14ac:dyDescent="0.4">
      <c r="A89" s="230">
        <f t="shared" si="2"/>
        <v>18</v>
      </c>
      <c r="B89" s="177" t="s">
        <v>385</v>
      </c>
      <c r="C89" s="197" t="s">
        <v>560</v>
      </c>
      <c r="D89" s="197" t="s">
        <v>533</v>
      </c>
      <c r="E89" s="196" t="s">
        <v>937</v>
      </c>
      <c r="F89" s="200">
        <v>5</v>
      </c>
      <c r="G89" s="200" t="s">
        <v>938</v>
      </c>
      <c r="H89" s="200" t="s">
        <v>425</v>
      </c>
      <c r="I89" s="196" t="s">
        <v>152</v>
      </c>
      <c r="J89" s="196" t="s">
        <v>939</v>
      </c>
      <c r="K89" s="231" t="s">
        <v>940</v>
      </c>
    </row>
    <row r="90" spans="1:11" x14ac:dyDescent="0.4">
      <c r="A90" s="230">
        <f t="shared" si="2"/>
        <v>19</v>
      </c>
      <c r="B90" s="177" t="s">
        <v>941</v>
      </c>
      <c r="C90" s="197" t="s">
        <v>560</v>
      </c>
      <c r="D90" s="197" t="s">
        <v>533</v>
      </c>
      <c r="E90" s="239" t="s">
        <v>942</v>
      </c>
      <c r="F90" s="200">
        <v>3</v>
      </c>
      <c r="G90" s="200" t="s">
        <v>943</v>
      </c>
      <c r="H90" s="200" t="s">
        <v>101</v>
      </c>
      <c r="I90" s="196" t="s">
        <v>152</v>
      </c>
      <c r="J90" s="196" t="s">
        <v>944</v>
      </c>
      <c r="K90" s="231" t="s">
        <v>945</v>
      </c>
    </row>
    <row r="91" spans="1:11" x14ac:dyDescent="0.4">
      <c r="A91" s="230">
        <f>A90+1</f>
        <v>20</v>
      </c>
      <c r="B91" s="177" t="s">
        <v>388</v>
      </c>
      <c r="C91" s="197" t="s">
        <v>763</v>
      </c>
      <c r="D91" s="197" t="s">
        <v>533</v>
      </c>
      <c r="E91" s="196">
        <v>8</v>
      </c>
      <c r="F91" s="200" t="s">
        <v>563</v>
      </c>
      <c r="G91" s="200" t="s">
        <v>946</v>
      </c>
      <c r="H91" s="200" t="s">
        <v>425</v>
      </c>
      <c r="I91" s="230" t="s">
        <v>947</v>
      </c>
      <c r="J91" s="196" t="s">
        <v>948</v>
      </c>
      <c r="K91" s="231" t="s">
        <v>949</v>
      </c>
    </row>
    <row r="92" spans="1:11" x14ac:dyDescent="0.4">
      <c r="A92" s="230">
        <f t="shared" si="2"/>
        <v>21</v>
      </c>
      <c r="B92" s="177" t="s">
        <v>389</v>
      </c>
      <c r="C92" s="197" t="s">
        <v>763</v>
      </c>
      <c r="D92" s="197" t="s">
        <v>533</v>
      </c>
      <c r="E92" s="196">
        <v>21</v>
      </c>
      <c r="F92" s="200">
        <v>1</v>
      </c>
      <c r="G92" s="200" t="s">
        <v>950</v>
      </c>
      <c r="H92" s="200" t="s">
        <v>425</v>
      </c>
      <c r="I92" s="196" t="s">
        <v>951</v>
      </c>
      <c r="J92" s="196" t="s">
        <v>952</v>
      </c>
      <c r="K92" s="231" t="s">
        <v>953</v>
      </c>
    </row>
    <row r="93" spans="1:11" x14ac:dyDescent="0.4">
      <c r="A93" s="230">
        <f t="shared" si="2"/>
        <v>22</v>
      </c>
      <c r="B93" s="177" t="s">
        <v>954</v>
      </c>
      <c r="C93" s="197" t="s">
        <v>763</v>
      </c>
      <c r="D93" s="197" t="s">
        <v>534</v>
      </c>
      <c r="E93" s="196" t="s">
        <v>955</v>
      </c>
      <c r="F93" s="200" t="s">
        <v>563</v>
      </c>
      <c r="G93" s="200" t="s">
        <v>624</v>
      </c>
      <c r="H93" s="200" t="s">
        <v>425</v>
      </c>
      <c r="I93" s="196" t="s">
        <v>152</v>
      </c>
      <c r="J93" s="196" t="s">
        <v>956</v>
      </c>
      <c r="K93" s="202"/>
    </row>
    <row r="94" spans="1:11" x14ac:dyDescent="0.4">
      <c r="A94" s="230">
        <f t="shared" si="2"/>
        <v>23</v>
      </c>
      <c r="B94" s="177" t="s">
        <v>397</v>
      </c>
      <c r="C94" s="197" t="s">
        <v>763</v>
      </c>
      <c r="D94" s="197" t="s">
        <v>534</v>
      </c>
      <c r="E94" s="196">
        <v>137</v>
      </c>
      <c r="F94" s="200">
        <v>7</v>
      </c>
      <c r="G94" s="200" t="s">
        <v>957</v>
      </c>
      <c r="H94" s="200" t="s">
        <v>101</v>
      </c>
      <c r="I94" s="196" t="s">
        <v>152</v>
      </c>
      <c r="J94" s="196" t="s">
        <v>958</v>
      </c>
      <c r="K94" s="202"/>
    </row>
    <row r="95" spans="1:11" x14ac:dyDescent="0.4">
      <c r="A95" s="230">
        <f t="shared" si="2"/>
        <v>24</v>
      </c>
      <c r="B95" s="177" t="s">
        <v>400</v>
      </c>
      <c r="C95" s="197" t="s">
        <v>560</v>
      </c>
      <c r="D95" s="197" t="s">
        <v>535</v>
      </c>
      <c r="E95" s="196">
        <v>89</v>
      </c>
      <c r="F95" s="200">
        <v>1</v>
      </c>
      <c r="G95" s="200" t="s">
        <v>639</v>
      </c>
      <c r="H95" s="200" t="s">
        <v>425</v>
      </c>
      <c r="I95" s="196" t="s">
        <v>152</v>
      </c>
      <c r="J95" s="196" t="s">
        <v>959</v>
      </c>
      <c r="K95" s="231" t="s">
        <v>960</v>
      </c>
    </row>
    <row r="96" spans="1:11" x14ac:dyDescent="0.4">
      <c r="A96" s="230">
        <f t="shared" si="2"/>
        <v>25</v>
      </c>
      <c r="B96" s="177" t="s">
        <v>402</v>
      </c>
      <c r="C96" s="197" t="s">
        <v>560</v>
      </c>
      <c r="D96" s="197" t="s">
        <v>535</v>
      </c>
      <c r="E96" s="196" t="s">
        <v>961</v>
      </c>
      <c r="F96" s="200">
        <v>1</v>
      </c>
      <c r="G96" s="200" t="s">
        <v>962</v>
      </c>
      <c r="H96" s="200" t="s">
        <v>425</v>
      </c>
      <c r="I96" s="196" t="s">
        <v>152</v>
      </c>
      <c r="J96" s="196" t="s">
        <v>963</v>
      </c>
      <c r="K96" s="202"/>
    </row>
    <row r="97" spans="1:11" x14ac:dyDescent="0.4">
      <c r="A97" s="230">
        <f t="shared" si="2"/>
        <v>26</v>
      </c>
      <c r="B97" s="177" t="s">
        <v>964</v>
      </c>
      <c r="C97" s="197" t="s">
        <v>763</v>
      </c>
      <c r="D97" s="197" t="s">
        <v>535</v>
      </c>
      <c r="E97" s="196" t="s">
        <v>965</v>
      </c>
      <c r="F97" s="200" t="s">
        <v>563</v>
      </c>
      <c r="G97" s="200" t="s">
        <v>624</v>
      </c>
      <c r="H97" s="200" t="s">
        <v>425</v>
      </c>
      <c r="I97" s="196" t="s">
        <v>152</v>
      </c>
      <c r="J97" s="196" t="s">
        <v>966</v>
      </c>
      <c r="K97" s="231" t="s">
        <v>967</v>
      </c>
    </row>
    <row r="98" spans="1:11" x14ac:dyDescent="0.4">
      <c r="A98" s="230">
        <f t="shared" si="2"/>
        <v>27</v>
      </c>
      <c r="B98" s="177" t="s">
        <v>968</v>
      </c>
      <c r="C98" s="197" t="s">
        <v>560</v>
      </c>
      <c r="D98" s="197" t="s">
        <v>535</v>
      </c>
      <c r="E98" s="196">
        <v>230</v>
      </c>
      <c r="F98" s="200" t="s">
        <v>563</v>
      </c>
      <c r="G98" s="200" t="s">
        <v>624</v>
      </c>
      <c r="H98" s="200" t="s">
        <v>425</v>
      </c>
      <c r="I98" s="196" t="s">
        <v>152</v>
      </c>
      <c r="J98" s="196" t="s">
        <v>969</v>
      </c>
      <c r="K98" s="231" t="s">
        <v>970</v>
      </c>
    </row>
    <row r="99" spans="1:11" x14ac:dyDescent="0.4">
      <c r="A99" s="230">
        <f t="shared" si="2"/>
        <v>28</v>
      </c>
      <c r="B99" s="177" t="s">
        <v>971</v>
      </c>
      <c r="C99" s="197" t="s">
        <v>763</v>
      </c>
      <c r="D99" s="197" t="s">
        <v>536</v>
      </c>
      <c r="E99" s="196" t="s">
        <v>972</v>
      </c>
      <c r="F99" s="200" t="s">
        <v>973</v>
      </c>
      <c r="G99" s="200" t="s">
        <v>624</v>
      </c>
      <c r="H99" s="200" t="s">
        <v>425</v>
      </c>
      <c r="I99" s="196" t="s">
        <v>152</v>
      </c>
      <c r="J99" s="196" t="s">
        <v>974</v>
      </c>
      <c r="K99" s="231" t="s">
        <v>975</v>
      </c>
    </row>
    <row r="100" spans="1:11" x14ac:dyDescent="0.4">
      <c r="A100" s="232">
        <f t="shared" si="2"/>
        <v>29</v>
      </c>
      <c r="B100" s="245" t="s">
        <v>367</v>
      </c>
      <c r="C100" s="217" t="s">
        <v>757</v>
      </c>
      <c r="D100" s="217" t="s">
        <v>530</v>
      </c>
      <c r="E100" s="208">
        <v>0</v>
      </c>
      <c r="F100" s="212"/>
      <c r="G100" s="212"/>
      <c r="H100" s="212"/>
      <c r="I100" s="208" t="s">
        <v>152</v>
      </c>
      <c r="J100" s="208"/>
      <c r="K100" s="213"/>
    </row>
    <row r="101" spans="1:11" ht="24" x14ac:dyDescent="0.55000000000000004">
      <c r="A101" s="233"/>
      <c r="B101" s="142"/>
      <c r="C101" s="222"/>
      <c r="D101" s="222"/>
      <c r="E101" s="221"/>
      <c r="F101" s="221"/>
      <c r="G101" s="221"/>
      <c r="H101" s="221"/>
      <c r="I101" s="221"/>
      <c r="J101" s="221"/>
      <c r="K101" s="240"/>
    </row>
    <row r="102" spans="1:11" ht="24" x14ac:dyDescent="0.55000000000000004">
      <c r="A102" s="233"/>
      <c r="B102" s="142"/>
      <c r="C102" s="222"/>
      <c r="D102" s="222"/>
      <c r="E102" s="221"/>
      <c r="F102" s="221"/>
      <c r="G102" s="221"/>
      <c r="H102" s="221"/>
      <c r="I102" s="221"/>
      <c r="J102" s="221"/>
      <c r="K102" s="240"/>
    </row>
    <row r="103" spans="1:11" ht="24" x14ac:dyDescent="0.55000000000000004">
      <c r="A103" s="233"/>
      <c r="B103" s="142"/>
      <c r="C103" s="222"/>
      <c r="D103" s="222"/>
      <c r="E103" s="221"/>
      <c r="F103" s="221"/>
      <c r="G103" s="221"/>
      <c r="H103" s="221"/>
      <c r="I103" s="221"/>
      <c r="J103" s="221"/>
      <c r="K103" s="240"/>
    </row>
    <row r="104" spans="1:11" ht="24" x14ac:dyDescent="0.55000000000000004">
      <c r="A104" s="233"/>
      <c r="B104" s="142"/>
      <c r="C104" s="222"/>
      <c r="D104" s="222"/>
      <c r="E104" s="221"/>
      <c r="F104" s="221"/>
      <c r="G104" s="221"/>
      <c r="H104" s="221"/>
      <c r="I104" s="221"/>
      <c r="J104" s="221"/>
      <c r="K104" s="240"/>
    </row>
    <row r="105" spans="1:11" ht="24" x14ac:dyDescent="0.55000000000000004">
      <c r="A105" s="233"/>
      <c r="B105" s="142"/>
      <c r="C105" s="222"/>
      <c r="D105" s="222"/>
      <c r="E105" s="221"/>
      <c r="F105" s="221"/>
      <c r="G105" s="221"/>
      <c r="H105" s="221"/>
      <c r="I105" s="221"/>
      <c r="J105" s="221"/>
      <c r="K105" s="240"/>
    </row>
    <row r="106" spans="1:11" ht="20.25" x14ac:dyDescent="0.3">
      <c r="A106" s="723" t="s">
        <v>32</v>
      </c>
      <c r="B106" s="723"/>
      <c r="C106" s="723"/>
      <c r="D106" s="723"/>
      <c r="E106" s="723"/>
      <c r="F106" s="723"/>
      <c r="G106" s="723"/>
      <c r="H106" s="723"/>
      <c r="I106" s="723"/>
      <c r="J106" s="723"/>
      <c r="K106" s="723"/>
    </row>
    <row r="107" spans="1:11" ht="20.25" x14ac:dyDescent="0.3">
      <c r="A107" s="723" t="s">
        <v>753</v>
      </c>
      <c r="B107" s="723"/>
      <c r="C107" s="723"/>
      <c r="D107" s="723"/>
      <c r="E107" s="723"/>
      <c r="F107" s="723"/>
      <c r="G107" s="723"/>
      <c r="H107" s="723"/>
      <c r="I107" s="723"/>
      <c r="J107" s="723"/>
      <c r="K107" s="723"/>
    </row>
    <row r="108" spans="1:11" ht="20.25" x14ac:dyDescent="0.3">
      <c r="A108" s="739" t="s">
        <v>28</v>
      </c>
      <c r="B108" s="739"/>
      <c r="C108" s="739"/>
      <c r="D108" s="739"/>
      <c r="E108" s="739"/>
      <c r="F108" s="739"/>
      <c r="G108" s="739"/>
      <c r="H108" s="739"/>
      <c r="I108" s="739"/>
      <c r="J108" s="739"/>
      <c r="K108" s="739"/>
    </row>
    <row r="109" spans="1:11" ht="20.25" x14ac:dyDescent="0.3">
      <c r="A109" s="740" t="s">
        <v>0</v>
      </c>
      <c r="B109" s="733" t="s">
        <v>29</v>
      </c>
      <c r="C109" s="731" t="s">
        <v>30</v>
      </c>
      <c r="D109" s="731" t="s">
        <v>33</v>
      </c>
      <c r="E109" s="735" t="s">
        <v>552</v>
      </c>
      <c r="F109" s="735"/>
      <c r="G109" s="735"/>
      <c r="H109" s="735"/>
      <c r="I109" s="735"/>
      <c r="J109" s="731" t="s">
        <v>553</v>
      </c>
      <c r="K109" s="732" t="s">
        <v>554</v>
      </c>
    </row>
    <row r="110" spans="1:11" ht="20.25" x14ac:dyDescent="0.3">
      <c r="A110" s="740"/>
      <c r="B110" s="733"/>
      <c r="C110" s="731"/>
      <c r="D110" s="731"/>
      <c r="E110" s="182" t="s">
        <v>555</v>
      </c>
      <c r="F110" s="182" t="s">
        <v>556</v>
      </c>
      <c r="G110" s="182" t="s">
        <v>557</v>
      </c>
      <c r="H110" s="182" t="s">
        <v>558</v>
      </c>
      <c r="I110" s="182" t="s">
        <v>559</v>
      </c>
      <c r="J110" s="731"/>
      <c r="K110" s="732"/>
    </row>
    <row r="111" spans="1:11" x14ac:dyDescent="0.4">
      <c r="A111" s="230"/>
      <c r="B111" s="204" t="s">
        <v>40</v>
      </c>
      <c r="C111" s="207"/>
      <c r="D111" s="241"/>
      <c r="E111" s="236"/>
      <c r="F111" s="200"/>
      <c r="G111" s="200"/>
      <c r="H111" s="200"/>
      <c r="I111" s="196"/>
      <c r="J111" s="196"/>
      <c r="K111" s="201"/>
    </row>
    <row r="112" spans="1:11" x14ac:dyDescent="0.4">
      <c r="A112" s="230">
        <v>1</v>
      </c>
      <c r="B112" s="177" t="s">
        <v>407</v>
      </c>
      <c r="C112" s="197" t="s">
        <v>560</v>
      </c>
      <c r="D112" s="197" t="s">
        <v>537</v>
      </c>
      <c r="E112" s="196">
        <v>99</v>
      </c>
      <c r="F112" s="200" t="s">
        <v>563</v>
      </c>
      <c r="G112" s="200" t="s">
        <v>586</v>
      </c>
      <c r="H112" s="200" t="s">
        <v>425</v>
      </c>
      <c r="I112" s="200" t="s">
        <v>153</v>
      </c>
      <c r="J112" s="196" t="s">
        <v>976</v>
      </c>
      <c r="K112" s="202" t="s">
        <v>563</v>
      </c>
    </row>
    <row r="113" spans="1:11" x14ac:dyDescent="0.4">
      <c r="A113" s="230">
        <f>A112+1</f>
        <v>2</v>
      </c>
      <c r="B113" s="177" t="s">
        <v>408</v>
      </c>
      <c r="C113" s="197" t="s">
        <v>763</v>
      </c>
      <c r="D113" s="197" t="s">
        <v>537</v>
      </c>
      <c r="E113" s="196">
        <v>27</v>
      </c>
      <c r="F113" s="200">
        <v>4</v>
      </c>
      <c r="G113" s="200" t="s">
        <v>977</v>
      </c>
      <c r="H113" s="200" t="s">
        <v>426</v>
      </c>
      <c r="I113" s="200" t="s">
        <v>153</v>
      </c>
      <c r="J113" s="196" t="s">
        <v>978</v>
      </c>
      <c r="K113" s="231" t="s">
        <v>979</v>
      </c>
    </row>
    <row r="114" spans="1:11" x14ac:dyDescent="0.4">
      <c r="A114" s="230">
        <f t="shared" ref="A114:A119" si="3">A113+1</f>
        <v>3</v>
      </c>
      <c r="B114" s="177" t="s">
        <v>409</v>
      </c>
      <c r="C114" s="197" t="s">
        <v>763</v>
      </c>
      <c r="D114" s="197" t="s">
        <v>537</v>
      </c>
      <c r="E114" s="196" t="s">
        <v>980</v>
      </c>
      <c r="F114" s="200">
        <v>5</v>
      </c>
      <c r="G114" s="200" t="s">
        <v>981</v>
      </c>
      <c r="H114" s="200" t="s">
        <v>424</v>
      </c>
      <c r="I114" s="200" t="s">
        <v>153</v>
      </c>
      <c r="J114" s="196" t="s">
        <v>982</v>
      </c>
      <c r="K114" s="231" t="s">
        <v>983</v>
      </c>
    </row>
    <row r="115" spans="1:11" x14ac:dyDescent="0.4">
      <c r="A115" s="230">
        <f t="shared" si="3"/>
        <v>4</v>
      </c>
      <c r="B115" s="177" t="s">
        <v>410</v>
      </c>
      <c r="C115" s="197" t="s">
        <v>560</v>
      </c>
      <c r="D115" s="197" t="s">
        <v>538</v>
      </c>
      <c r="E115" s="196" t="s">
        <v>984</v>
      </c>
      <c r="F115" s="200" t="s">
        <v>563</v>
      </c>
      <c r="G115" s="200" t="s">
        <v>586</v>
      </c>
      <c r="H115" s="200" t="s">
        <v>425</v>
      </c>
      <c r="I115" s="200" t="s">
        <v>153</v>
      </c>
      <c r="J115" s="196" t="s">
        <v>985</v>
      </c>
      <c r="K115" s="201" t="s">
        <v>563</v>
      </c>
    </row>
    <row r="116" spans="1:11" x14ac:dyDescent="0.4">
      <c r="A116" s="230">
        <f t="shared" si="3"/>
        <v>5</v>
      </c>
      <c r="B116" s="177" t="s">
        <v>414</v>
      </c>
      <c r="C116" s="197" t="s">
        <v>560</v>
      </c>
      <c r="D116" s="197" t="s">
        <v>539</v>
      </c>
      <c r="E116" s="196" t="s">
        <v>986</v>
      </c>
      <c r="F116" s="200">
        <v>6</v>
      </c>
      <c r="G116" s="200" t="s">
        <v>674</v>
      </c>
      <c r="H116" s="200" t="s">
        <v>427</v>
      </c>
      <c r="I116" s="200" t="s">
        <v>153</v>
      </c>
      <c r="J116" s="196" t="s">
        <v>987</v>
      </c>
      <c r="K116" s="202" t="s">
        <v>563</v>
      </c>
    </row>
    <row r="117" spans="1:11" x14ac:dyDescent="0.4">
      <c r="A117" s="230">
        <f t="shared" si="3"/>
        <v>6</v>
      </c>
      <c r="B117" s="177" t="s">
        <v>540</v>
      </c>
      <c r="C117" s="197" t="s">
        <v>560</v>
      </c>
      <c r="D117" s="197" t="s">
        <v>541</v>
      </c>
      <c r="E117" s="196">
        <v>38</v>
      </c>
      <c r="F117" s="200">
        <v>5</v>
      </c>
      <c r="G117" s="200" t="s">
        <v>988</v>
      </c>
      <c r="H117" s="200" t="s">
        <v>427</v>
      </c>
      <c r="I117" s="200" t="s">
        <v>153</v>
      </c>
      <c r="J117" s="196" t="s">
        <v>989</v>
      </c>
      <c r="K117" s="201" t="s">
        <v>563</v>
      </c>
    </row>
    <row r="118" spans="1:11" x14ac:dyDescent="0.4">
      <c r="A118" s="230">
        <f t="shared" si="3"/>
        <v>7</v>
      </c>
      <c r="B118" s="177" t="s">
        <v>418</v>
      </c>
      <c r="C118" s="197" t="s">
        <v>560</v>
      </c>
      <c r="D118" s="197" t="s">
        <v>542</v>
      </c>
      <c r="E118" s="196">
        <v>57</v>
      </c>
      <c r="F118" s="200">
        <v>7</v>
      </c>
      <c r="G118" s="200" t="s">
        <v>990</v>
      </c>
      <c r="H118" s="200" t="s">
        <v>79</v>
      </c>
      <c r="I118" s="200" t="s">
        <v>151</v>
      </c>
      <c r="J118" s="196" t="s">
        <v>991</v>
      </c>
      <c r="K118" s="202" t="s">
        <v>563</v>
      </c>
    </row>
    <row r="119" spans="1:11" x14ac:dyDescent="0.4">
      <c r="A119" s="232">
        <f t="shared" si="3"/>
        <v>8</v>
      </c>
      <c r="B119" s="245" t="s">
        <v>420</v>
      </c>
      <c r="C119" s="217" t="s">
        <v>560</v>
      </c>
      <c r="D119" s="217" t="s">
        <v>543</v>
      </c>
      <c r="E119" s="208" t="s">
        <v>992</v>
      </c>
      <c r="F119" s="212">
        <v>7</v>
      </c>
      <c r="G119" s="212" t="s">
        <v>993</v>
      </c>
      <c r="H119" s="212" t="s">
        <v>427</v>
      </c>
      <c r="I119" s="212" t="s">
        <v>153</v>
      </c>
      <c r="J119" s="208" t="s">
        <v>994</v>
      </c>
      <c r="K119" s="246" t="s">
        <v>995</v>
      </c>
    </row>
    <row r="120" spans="1:11" ht="24" x14ac:dyDescent="0.55000000000000004">
      <c r="A120" s="233"/>
      <c r="B120" s="142"/>
      <c r="C120" s="222"/>
      <c r="D120" s="222"/>
      <c r="E120" s="221"/>
      <c r="F120" s="221"/>
      <c r="G120" s="221"/>
      <c r="H120" s="221"/>
      <c r="I120" s="221"/>
      <c r="J120" s="221"/>
      <c r="K120" s="247"/>
    </row>
    <row r="121" spans="1:11" ht="24" x14ac:dyDescent="0.55000000000000004">
      <c r="A121" s="233"/>
      <c r="B121" s="142"/>
      <c r="C121" s="222"/>
      <c r="D121" s="222"/>
      <c r="E121" s="221"/>
      <c r="F121" s="221"/>
      <c r="G121" s="221"/>
      <c r="H121" s="221"/>
      <c r="I121" s="221"/>
      <c r="J121" s="221"/>
      <c r="K121" s="247"/>
    </row>
    <row r="122" spans="1:11" ht="24" x14ac:dyDescent="0.55000000000000004">
      <c r="A122" s="233"/>
      <c r="B122" s="142"/>
      <c r="C122" s="222"/>
      <c r="D122" s="222"/>
      <c r="E122" s="221"/>
      <c r="F122" s="221"/>
      <c r="G122" s="221"/>
      <c r="H122" s="221"/>
      <c r="I122" s="221"/>
      <c r="J122" s="221"/>
      <c r="K122" s="247"/>
    </row>
    <row r="123" spans="1:11" ht="24" x14ac:dyDescent="0.55000000000000004">
      <c r="A123" s="233"/>
      <c r="B123" s="142"/>
      <c r="C123" s="222"/>
      <c r="D123" s="222"/>
      <c r="E123" s="221"/>
      <c r="F123" s="221"/>
      <c r="G123" s="221"/>
      <c r="H123" s="221"/>
      <c r="I123" s="221"/>
      <c r="J123" s="221"/>
      <c r="K123" s="247"/>
    </row>
    <row r="124" spans="1:11" ht="24" x14ac:dyDescent="0.55000000000000004">
      <c r="A124" s="233"/>
      <c r="B124" s="142"/>
      <c r="C124" s="222"/>
      <c r="D124" s="222"/>
      <c r="E124" s="221"/>
      <c r="F124" s="221"/>
      <c r="G124" s="221"/>
      <c r="H124" s="221"/>
      <c r="I124" s="221"/>
      <c r="J124" s="221"/>
      <c r="K124" s="247"/>
    </row>
    <row r="125" spans="1:11" ht="24" x14ac:dyDescent="0.55000000000000004">
      <c r="A125" s="233"/>
      <c r="B125" s="142"/>
      <c r="C125" s="222"/>
      <c r="D125" s="222"/>
      <c r="E125" s="221"/>
      <c r="F125" s="221"/>
      <c r="G125" s="221"/>
      <c r="H125" s="221"/>
      <c r="I125" s="221"/>
      <c r="J125" s="221"/>
      <c r="K125" s="247"/>
    </row>
    <row r="126" spans="1:11" x14ac:dyDescent="0.4">
      <c r="A126" s="233"/>
      <c r="B126" s="142"/>
      <c r="C126" s="222"/>
      <c r="D126" s="222"/>
      <c r="E126" s="221"/>
      <c r="F126" s="221"/>
      <c r="G126" s="221"/>
      <c r="H126" s="221"/>
      <c r="I126" s="221"/>
      <c r="J126" s="221"/>
      <c r="K126" s="247"/>
    </row>
    <row r="127" spans="1:11" ht="20.25" x14ac:dyDescent="0.3">
      <c r="A127" s="723" t="s">
        <v>32</v>
      </c>
      <c r="B127" s="723"/>
      <c r="C127" s="723"/>
      <c r="D127" s="723"/>
      <c r="E127" s="723"/>
      <c r="F127" s="723"/>
      <c r="G127" s="723"/>
      <c r="H127" s="723"/>
      <c r="I127" s="723"/>
      <c r="J127" s="723"/>
      <c r="K127" s="723"/>
    </row>
    <row r="128" spans="1:11" ht="20.25" x14ac:dyDescent="0.3">
      <c r="A128" s="723" t="s">
        <v>753</v>
      </c>
      <c r="B128" s="723"/>
      <c r="C128" s="723"/>
      <c r="D128" s="723"/>
      <c r="E128" s="723"/>
      <c r="F128" s="723"/>
      <c r="G128" s="723"/>
      <c r="H128" s="723"/>
      <c r="I128" s="723"/>
      <c r="J128" s="723"/>
      <c r="K128" s="723"/>
    </row>
    <row r="129" spans="1:11" ht="20.25" x14ac:dyDescent="0.3">
      <c r="A129" s="739" t="s">
        <v>28</v>
      </c>
      <c r="B129" s="739"/>
      <c r="C129" s="739"/>
      <c r="D129" s="739"/>
      <c r="E129" s="739"/>
      <c r="F129" s="739"/>
      <c r="G129" s="739"/>
      <c r="H129" s="739"/>
      <c r="I129" s="739"/>
      <c r="J129" s="739"/>
      <c r="K129" s="739"/>
    </row>
    <row r="130" spans="1:11" ht="20.25" x14ac:dyDescent="0.3">
      <c r="A130" s="740" t="s">
        <v>0</v>
      </c>
      <c r="B130" s="733" t="s">
        <v>29</v>
      </c>
      <c r="C130" s="731" t="s">
        <v>30</v>
      </c>
      <c r="D130" s="731" t="s">
        <v>33</v>
      </c>
      <c r="E130" s="735" t="s">
        <v>552</v>
      </c>
      <c r="F130" s="735"/>
      <c r="G130" s="735"/>
      <c r="H130" s="735"/>
      <c r="I130" s="735"/>
      <c r="J130" s="731" t="s">
        <v>553</v>
      </c>
      <c r="K130" s="732" t="s">
        <v>554</v>
      </c>
    </row>
    <row r="131" spans="1:11" ht="20.25" x14ac:dyDescent="0.3">
      <c r="A131" s="740"/>
      <c r="B131" s="733"/>
      <c r="C131" s="731"/>
      <c r="D131" s="731"/>
      <c r="E131" s="182" t="s">
        <v>555</v>
      </c>
      <c r="F131" s="182" t="s">
        <v>556</v>
      </c>
      <c r="G131" s="182" t="s">
        <v>557</v>
      </c>
      <c r="H131" s="182" t="s">
        <v>558</v>
      </c>
      <c r="I131" s="182" t="s">
        <v>559</v>
      </c>
      <c r="J131" s="731"/>
      <c r="K131" s="732"/>
    </row>
    <row r="132" spans="1:11" x14ac:dyDescent="0.4">
      <c r="A132" s="230"/>
      <c r="B132" s="204" t="s">
        <v>38</v>
      </c>
      <c r="C132" s="207"/>
      <c r="D132" s="241"/>
      <c r="E132" s="236"/>
      <c r="F132" s="200"/>
      <c r="G132" s="200"/>
      <c r="H132" s="200"/>
      <c r="I132" s="196"/>
      <c r="J132" s="196"/>
      <c r="K132" s="201"/>
    </row>
    <row r="133" spans="1:11" x14ac:dyDescent="0.4">
      <c r="A133" s="230">
        <v>1</v>
      </c>
      <c r="B133" s="174" t="s">
        <v>430</v>
      </c>
      <c r="C133" s="197" t="s">
        <v>560</v>
      </c>
      <c r="D133" s="197" t="s">
        <v>39</v>
      </c>
      <c r="E133" s="196">
        <v>32</v>
      </c>
      <c r="F133" s="200">
        <v>3</v>
      </c>
      <c r="G133" s="200" t="s">
        <v>996</v>
      </c>
      <c r="H133" s="200" t="s">
        <v>747</v>
      </c>
      <c r="I133" s="196" t="s">
        <v>157</v>
      </c>
      <c r="J133" s="196" t="s">
        <v>997</v>
      </c>
      <c r="K133" s="231" t="s">
        <v>998</v>
      </c>
    </row>
    <row r="134" spans="1:11" x14ac:dyDescent="0.4">
      <c r="A134" s="230">
        <f>A133+1</f>
        <v>2</v>
      </c>
      <c r="B134" s="174" t="s">
        <v>431</v>
      </c>
      <c r="C134" s="197" t="s">
        <v>560</v>
      </c>
      <c r="D134" s="197" t="s">
        <v>544</v>
      </c>
      <c r="E134" s="239" t="s">
        <v>999</v>
      </c>
      <c r="F134" s="200">
        <v>14</v>
      </c>
      <c r="G134" s="200" t="s">
        <v>1000</v>
      </c>
      <c r="H134" s="200" t="s">
        <v>1001</v>
      </c>
      <c r="I134" s="196" t="s">
        <v>1002</v>
      </c>
      <c r="J134" s="196" t="s">
        <v>1003</v>
      </c>
      <c r="K134" s="231" t="s">
        <v>1004</v>
      </c>
    </row>
    <row r="135" spans="1:11" x14ac:dyDescent="0.4">
      <c r="A135" s="230">
        <f t="shared" ref="A135:A143" si="4">A134+1</f>
        <v>3</v>
      </c>
      <c r="B135" s="175" t="s">
        <v>432</v>
      </c>
      <c r="C135" s="197" t="s">
        <v>560</v>
      </c>
      <c r="D135" s="197" t="s">
        <v>544</v>
      </c>
      <c r="E135" s="196">
        <v>22</v>
      </c>
      <c r="F135" s="200">
        <v>8</v>
      </c>
      <c r="G135" s="200" t="s">
        <v>729</v>
      </c>
      <c r="H135" s="200" t="s">
        <v>425</v>
      </c>
      <c r="I135" s="196" t="s">
        <v>157</v>
      </c>
      <c r="J135" s="196" t="s">
        <v>1005</v>
      </c>
      <c r="K135" s="231" t="s">
        <v>1006</v>
      </c>
    </row>
    <row r="136" spans="1:11" x14ac:dyDescent="0.4">
      <c r="A136" s="230">
        <f t="shared" si="4"/>
        <v>4</v>
      </c>
      <c r="B136" s="175" t="s">
        <v>436</v>
      </c>
      <c r="C136" s="197" t="s">
        <v>560</v>
      </c>
      <c r="D136" s="197" t="s">
        <v>545</v>
      </c>
      <c r="E136" s="196" t="s">
        <v>1007</v>
      </c>
      <c r="F136" s="200">
        <v>5</v>
      </c>
      <c r="G136" s="200" t="s">
        <v>746</v>
      </c>
      <c r="H136" s="200" t="s">
        <v>747</v>
      </c>
      <c r="I136" s="196" t="s">
        <v>157</v>
      </c>
      <c r="J136" s="196" t="s">
        <v>1008</v>
      </c>
      <c r="K136" s="201" t="s">
        <v>563</v>
      </c>
    </row>
    <row r="137" spans="1:11" x14ac:dyDescent="0.4">
      <c r="A137" s="230">
        <f t="shared" si="4"/>
        <v>5</v>
      </c>
      <c r="B137" s="175" t="s">
        <v>438</v>
      </c>
      <c r="C137" s="197" t="s">
        <v>763</v>
      </c>
      <c r="D137" s="197" t="s">
        <v>545</v>
      </c>
      <c r="E137" s="239" t="s">
        <v>1009</v>
      </c>
      <c r="F137" s="200">
        <v>7</v>
      </c>
      <c r="G137" s="200" t="s">
        <v>1010</v>
      </c>
      <c r="H137" s="200" t="s">
        <v>747</v>
      </c>
      <c r="I137" s="196" t="s">
        <v>157</v>
      </c>
      <c r="J137" s="196" t="s">
        <v>1011</v>
      </c>
      <c r="K137" s="231" t="s">
        <v>1012</v>
      </c>
    </row>
    <row r="138" spans="1:11" x14ac:dyDescent="0.4">
      <c r="A138" s="230">
        <f t="shared" si="4"/>
        <v>6</v>
      </c>
      <c r="B138" s="175" t="s">
        <v>439</v>
      </c>
      <c r="C138" s="197" t="s">
        <v>560</v>
      </c>
      <c r="D138" s="197" t="s">
        <v>546</v>
      </c>
      <c r="E138" s="196">
        <v>60</v>
      </c>
      <c r="F138" s="200">
        <v>2</v>
      </c>
      <c r="G138" s="200" t="s">
        <v>1013</v>
      </c>
      <c r="H138" s="200" t="s">
        <v>1014</v>
      </c>
      <c r="I138" s="196" t="s">
        <v>157</v>
      </c>
      <c r="J138" s="196" t="s">
        <v>1015</v>
      </c>
      <c r="K138" s="231" t="s">
        <v>1016</v>
      </c>
    </row>
    <row r="139" spans="1:11" x14ac:dyDescent="0.4">
      <c r="A139" s="230">
        <f t="shared" si="4"/>
        <v>7</v>
      </c>
      <c r="B139" s="175" t="s">
        <v>335</v>
      </c>
      <c r="C139" s="197" t="s">
        <v>763</v>
      </c>
      <c r="D139" s="197" t="s">
        <v>546</v>
      </c>
      <c r="E139" s="196">
        <v>136</v>
      </c>
      <c r="F139" s="200">
        <v>5</v>
      </c>
      <c r="G139" s="200" t="s">
        <v>1017</v>
      </c>
      <c r="H139" s="200" t="s">
        <v>1014</v>
      </c>
      <c r="I139" s="196" t="s">
        <v>157</v>
      </c>
      <c r="J139" s="196" t="s">
        <v>1018</v>
      </c>
      <c r="K139" s="231" t="s">
        <v>1019</v>
      </c>
    </row>
    <row r="140" spans="1:11" x14ac:dyDescent="0.4">
      <c r="A140" s="230">
        <f t="shared" si="4"/>
        <v>8</v>
      </c>
      <c r="B140" s="174" t="s">
        <v>440</v>
      </c>
      <c r="C140" s="197" t="s">
        <v>560</v>
      </c>
      <c r="D140" s="197" t="s">
        <v>547</v>
      </c>
      <c r="E140" s="196">
        <v>46</v>
      </c>
      <c r="F140" s="200">
        <v>5</v>
      </c>
      <c r="G140" s="200" t="s">
        <v>1020</v>
      </c>
      <c r="H140" s="200" t="s">
        <v>425</v>
      </c>
      <c r="I140" s="196" t="s">
        <v>157</v>
      </c>
      <c r="J140" s="196" t="s">
        <v>1021</v>
      </c>
      <c r="K140" s="201" t="s">
        <v>563</v>
      </c>
    </row>
    <row r="141" spans="1:11" x14ac:dyDescent="0.4">
      <c r="A141" s="230">
        <f t="shared" si="4"/>
        <v>9</v>
      </c>
      <c r="B141" s="174" t="s">
        <v>338</v>
      </c>
      <c r="C141" s="197" t="s">
        <v>560</v>
      </c>
      <c r="D141" s="197" t="s">
        <v>548</v>
      </c>
      <c r="E141" s="196">
        <v>69</v>
      </c>
      <c r="F141" s="200">
        <v>2</v>
      </c>
      <c r="G141" s="200" t="s">
        <v>1022</v>
      </c>
      <c r="H141" s="200" t="s">
        <v>1023</v>
      </c>
      <c r="I141" s="196" t="s">
        <v>157</v>
      </c>
      <c r="J141" s="196" t="s">
        <v>1024</v>
      </c>
      <c r="K141" s="201" t="s">
        <v>563</v>
      </c>
    </row>
    <row r="142" spans="1:11" x14ac:dyDescent="0.4">
      <c r="A142" s="230">
        <f t="shared" si="4"/>
        <v>10</v>
      </c>
      <c r="B142" s="174" t="s">
        <v>339</v>
      </c>
      <c r="C142" s="197" t="s">
        <v>1025</v>
      </c>
      <c r="D142" s="197" t="s">
        <v>548</v>
      </c>
      <c r="E142" s="196">
        <v>25</v>
      </c>
      <c r="F142" s="200" t="s">
        <v>563</v>
      </c>
      <c r="G142" s="200" t="s">
        <v>1026</v>
      </c>
      <c r="H142" s="200" t="s">
        <v>425</v>
      </c>
      <c r="I142" s="196" t="s">
        <v>157</v>
      </c>
      <c r="J142" s="196" t="s">
        <v>563</v>
      </c>
      <c r="K142" s="201" t="s">
        <v>563</v>
      </c>
    </row>
    <row r="143" spans="1:11" x14ac:dyDescent="0.4">
      <c r="A143" s="230">
        <f t="shared" si="4"/>
        <v>11</v>
      </c>
      <c r="B143" s="174" t="s">
        <v>549</v>
      </c>
      <c r="C143" s="197" t="s">
        <v>560</v>
      </c>
      <c r="D143" s="197" t="s">
        <v>550</v>
      </c>
      <c r="E143" s="196" t="s">
        <v>1027</v>
      </c>
      <c r="F143" s="200">
        <v>5</v>
      </c>
      <c r="G143" s="200" t="s">
        <v>746</v>
      </c>
      <c r="H143" s="200" t="s">
        <v>747</v>
      </c>
      <c r="I143" s="196" t="s">
        <v>157</v>
      </c>
      <c r="J143" s="196" t="s">
        <v>1028</v>
      </c>
      <c r="K143" s="201" t="s">
        <v>563</v>
      </c>
    </row>
    <row r="144" spans="1:11" x14ac:dyDescent="0.4">
      <c r="A144" s="232"/>
      <c r="B144" s="170"/>
      <c r="C144" s="209"/>
      <c r="D144" s="248"/>
      <c r="E144" s="249"/>
      <c r="F144" s="212"/>
      <c r="G144" s="212"/>
      <c r="H144" s="212"/>
      <c r="I144" s="208"/>
      <c r="J144" s="208"/>
      <c r="K144" s="213"/>
    </row>
    <row r="145" spans="1:10" s="165" customFormat="1" ht="20.25" x14ac:dyDescent="0.3">
      <c r="A145" s="233"/>
      <c r="B145" s="171"/>
      <c r="C145" s="222"/>
      <c r="D145" s="222"/>
      <c r="E145" s="221"/>
      <c r="F145" s="221"/>
      <c r="G145" s="221"/>
      <c r="H145" s="221"/>
      <c r="I145" s="221"/>
      <c r="J145" s="224"/>
    </row>
    <row r="146" spans="1:10" s="165" customFormat="1" ht="20.25" x14ac:dyDescent="0.3">
      <c r="A146" s="233"/>
      <c r="B146" s="171"/>
      <c r="C146" s="222"/>
      <c r="D146" s="222"/>
      <c r="E146" s="221"/>
      <c r="F146" s="221"/>
      <c r="G146" s="221"/>
      <c r="H146" s="221"/>
      <c r="I146" s="221"/>
      <c r="J146" s="224"/>
    </row>
    <row r="147" spans="1:10" s="165" customFormat="1" ht="20.25" x14ac:dyDescent="0.3">
      <c r="A147" s="233"/>
      <c r="C147" s="224"/>
      <c r="D147" s="224"/>
      <c r="E147" s="226"/>
      <c r="F147" s="226"/>
      <c r="G147" s="226"/>
      <c r="H147" s="226"/>
      <c r="I147" s="226"/>
      <c r="J147" s="224"/>
    </row>
  </sheetData>
  <mergeCells count="64">
    <mergeCell ref="A1:K1"/>
    <mergeCell ref="A2:K2"/>
    <mergeCell ref="A3:K3"/>
    <mergeCell ref="A4:A5"/>
    <mergeCell ref="B4:B5"/>
    <mergeCell ref="C4:C5"/>
    <mergeCell ref="D4:D5"/>
    <mergeCell ref="E4:I4"/>
    <mergeCell ref="J4:J5"/>
    <mergeCell ref="K4:K5"/>
    <mergeCell ref="A22:K22"/>
    <mergeCell ref="A23:K23"/>
    <mergeCell ref="A24:K24"/>
    <mergeCell ref="A25:A26"/>
    <mergeCell ref="B25:B26"/>
    <mergeCell ref="C25:C26"/>
    <mergeCell ref="D25:D26"/>
    <mergeCell ref="E25:I25"/>
    <mergeCell ref="J25:J26"/>
    <mergeCell ref="K25:K26"/>
    <mergeCell ref="K43:K44"/>
    <mergeCell ref="A64:K64"/>
    <mergeCell ref="A65:K65"/>
    <mergeCell ref="A66:K66"/>
    <mergeCell ref="A67:A68"/>
    <mergeCell ref="B67:B68"/>
    <mergeCell ref="C67:C68"/>
    <mergeCell ref="D67:D68"/>
    <mergeCell ref="E67:I67"/>
    <mergeCell ref="J67:J68"/>
    <mergeCell ref="A43:A44"/>
    <mergeCell ref="B43:B44"/>
    <mergeCell ref="C43:C44"/>
    <mergeCell ref="D43:D44"/>
    <mergeCell ref="E43:I43"/>
    <mergeCell ref="J43:J44"/>
    <mergeCell ref="K67:K68"/>
    <mergeCell ref="A85:A86"/>
    <mergeCell ref="B85:B86"/>
    <mergeCell ref="C85:C86"/>
    <mergeCell ref="D85:D86"/>
    <mergeCell ref="E85:I85"/>
    <mergeCell ref="J85:J86"/>
    <mergeCell ref="K85:K86"/>
    <mergeCell ref="A106:K106"/>
    <mergeCell ref="A107:K107"/>
    <mergeCell ref="A108:K108"/>
    <mergeCell ref="A109:A110"/>
    <mergeCell ref="B109:B110"/>
    <mergeCell ref="C109:C110"/>
    <mergeCell ref="D109:D110"/>
    <mergeCell ref="E109:I109"/>
    <mergeCell ref="J109:J110"/>
    <mergeCell ref="K109:K110"/>
    <mergeCell ref="A127:K127"/>
    <mergeCell ref="A128:K128"/>
    <mergeCell ref="A129:K129"/>
    <mergeCell ref="A130:A131"/>
    <mergeCell ref="B130:B131"/>
    <mergeCell ref="C130:C131"/>
    <mergeCell ref="D130:D131"/>
    <mergeCell ref="E130:I130"/>
    <mergeCell ref="J130:J131"/>
    <mergeCell ref="K130:K131"/>
  </mergeCells>
  <hyperlinks>
    <hyperlink ref="K9" r:id="rId1"/>
    <hyperlink ref="K12" r:id="rId2"/>
    <hyperlink ref="K13" r:id="rId3"/>
    <hyperlink ref="K28" r:id="rId4"/>
    <hyperlink ref="K29" r:id="rId5"/>
    <hyperlink ref="K30" r:id="rId6"/>
    <hyperlink ref="K32" r:id="rId7"/>
    <hyperlink ref="K34" r:id="rId8"/>
    <hyperlink ref="K35" r:id="rId9"/>
    <hyperlink ref="K36" r:id="rId10"/>
    <hyperlink ref="K37" r:id="rId11"/>
    <hyperlink ref="K39" r:id="rId12"/>
    <hyperlink ref="K40" r:id="rId13"/>
    <hyperlink ref="K41" r:id="rId14"/>
    <hyperlink ref="K42" r:id="rId15"/>
    <hyperlink ref="K45" r:id="rId16"/>
    <hyperlink ref="K47" r:id="rId17"/>
    <hyperlink ref="K49" r:id="rId18"/>
    <hyperlink ref="K50" r:id="rId19"/>
    <hyperlink ref="K51" r:id="rId20"/>
    <hyperlink ref="K52" r:id="rId21"/>
    <hyperlink ref="K53" r:id="rId22"/>
    <hyperlink ref="K54" r:id="rId23"/>
    <hyperlink ref="K55" r:id="rId24"/>
    <hyperlink ref="K56" r:id="rId25"/>
    <hyperlink ref="K46" r:id="rId26"/>
    <hyperlink ref="K70" r:id="rId27"/>
    <hyperlink ref="K75" r:id="rId28"/>
    <hyperlink ref="K76" r:id="rId29"/>
    <hyperlink ref="K77" r:id="rId30" display="hongsa@hotmail.com"/>
    <hyperlink ref="K78" r:id="rId31"/>
    <hyperlink ref="K79" r:id="rId32"/>
    <hyperlink ref="K80" r:id="rId33"/>
    <hyperlink ref="K81" r:id="rId34"/>
    <hyperlink ref="K82" r:id="rId35"/>
    <hyperlink ref="K83" r:id="rId36"/>
    <hyperlink ref="K84" r:id="rId37"/>
    <hyperlink ref="K87" r:id="rId38"/>
    <hyperlink ref="K90" r:id="rId39"/>
    <hyperlink ref="K91" r:id="rId40"/>
    <hyperlink ref="K92" r:id="rId41"/>
    <hyperlink ref="K95" r:id="rId42"/>
    <hyperlink ref="K97" r:id="rId43"/>
    <hyperlink ref="K98" r:id="rId44"/>
    <hyperlink ref="K99" r:id="rId45"/>
    <hyperlink ref="K113" r:id="rId46"/>
    <hyperlink ref="K114" r:id="rId47"/>
    <hyperlink ref="K119" r:id="rId48"/>
    <hyperlink ref="K133" r:id="rId49"/>
    <hyperlink ref="K134" r:id="rId50"/>
    <hyperlink ref="K135" r:id="rId51"/>
    <hyperlink ref="K137" r:id="rId52"/>
    <hyperlink ref="K138" r:id="rId53"/>
    <hyperlink ref="K139" r:id="rId54"/>
    <hyperlink ref="K31" r:id="rId55"/>
    <hyperlink ref="K89" r:id="rId56"/>
    <hyperlink ref="K74" r:id="rId57"/>
  </hyperlinks>
  <pageMargins left="0.7" right="0.7" top="0.75" bottom="0.75" header="0.3" footer="0.3"/>
  <pageSetup paperSize="9" orientation="portrait" horizontalDpi="0" verticalDpi="0" r:id="rId58"/>
  <legacyDrawing r:id="rId59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80"/>
  <sheetViews>
    <sheetView topLeftCell="A106" zoomScale="120" zoomScaleNormal="120" workbookViewId="0">
      <selection activeCell="B115" sqref="B115"/>
    </sheetView>
  </sheetViews>
  <sheetFormatPr defaultColWidth="10" defaultRowHeight="23.25" x14ac:dyDescent="0.2"/>
  <cols>
    <col min="1" max="1" width="4.125" style="265" bestFit="1" customWidth="1"/>
    <col min="2" max="2" width="31.375" style="303" customWidth="1"/>
    <col min="3" max="3" width="19.875" style="265" customWidth="1"/>
    <col min="4" max="4" width="17.75" style="304" customWidth="1"/>
    <col min="5" max="5" width="19.5" style="304" customWidth="1"/>
    <col min="6" max="256" width="10" style="265"/>
    <col min="257" max="257" width="3.875" style="265" customWidth="1"/>
    <col min="258" max="258" width="30.125" style="265" customWidth="1"/>
    <col min="259" max="259" width="36" style="265" customWidth="1"/>
    <col min="260" max="260" width="22.75" style="265" customWidth="1"/>
    <col min="261" max="261" width="12.375" style="265" customWidth="1"/>
    <col min="262" max="512" width="10" style="265"/>
    <col min="513" max="513" width="3.875" style="265" customWidth="1"/>
    <col min="514" max="514" width="30.125" style="265" customWidth="1"/>
    <col min="515" max="515" width="36" style="265" customWidth="1"/>
    <col min="516" max="516" width="22.75" style="265" customWidth="1"/>
    <col min="517" max="517" width="12.375" style="265" customWidth="1"/>
    <col min="518" max="768" width="10" style="265"/>
    <col min="769" max="769" width="3.875" style="265" customWidth="1"/>
    <col min="770" max="770" width="30.125" style="265" customWidth="1"/>
    <col min="771" max="771" width="36" style="265" customWidth="1"/>
    <col min="772" max="772" width="22.75" style="265" customWidth="1"/>
    <col min="773" max="773" width="12.375" style="265" customWidth="1"/>
    <col min="774" max="1024" width="10" style="265"/>
    <col min="1025" max="1025" width="3.875" style="265" customWidth="1"/>
    <col min="1026" max="1026" width="30.125" style="265" customWidth="1"/>
    <col min="1027" max="1027" width="36" style="265" customWidth="1"/>
    <col min="1028" max="1028" width="22.75" style="265" customWidth="1"/>
    <col min="1029" max="1029" width="12.375" style="265" customWidth="1"/>
    <col min="1030" max="1280" width="10" style="265"/>
    <col min="1281" max="1281" width="3.875" style="265" customWidth="1"/>
    <col min="1282" max="1282" width="30.125" style="265" customWidth="1"/>
    <col min="1283" max="1283" width="36" style="265" customWidth="1"/>
    <col min="1284" max="1284" width="22.75" style="265" customWidth="1"/>
    <col min="1285" max="1285" width="12.375" style="265" customWidth="1"/>
    <col min="1286" max="1536" width="10" style="265"/>
    <col min="1537" max="1537" width="3.875" style="265" customWidth="1"/>
    <col min="1538" max="1538" width="30.125" style="265" customWidth="1"/>
    <col min="1539" max="1539" width="36" style="265" customWidth="1"/>
    <col min="1540" max="1540" width="22.75" style="265" customWidth="1"/>
    <col min="1541" max="1541" width="12.375" style="265" customWidth="1"/>
    <col min="1542" max="1792" width="10" style="265"/>
    <col min="1793" max="1793" width="3.875" style="265" customWidth="1"/>
    <col min="1794" max="1794" width="30.125" style="265" customWidth="1"/>
    <col min="1795" max="1795" width="36" style="265" customWidth="1"/>
    <col min="1796" max="1796" width="22.75" style="265" customWidth="1"/>
    <col min="1797" max="1797" width="12.375" style="265" customWidth="1"/>
    <col min="1798" max="2048" width="10" style="265"/>
    <col min="2049" max="2049" width="3.875" style="265" customWidth="1"/>
    <col min="2050" max="2050" width="30.125" style="265" customWidth="1"/>
    <col min="2051" max="2051" width="36" style="265" customWidth="1"/>
    <col min="2052" max="2052" width="22.75" style="265" customWidth="1"/>
    <col min="2053" max="2053" width="12.375" style="265" customWidth="1"/>
    <col min="2054" max="2304" width="10" style="265"/>
    <col min="2305" max="2305" width="3.875" style="265" customWidth="1"/>
    <col min="2306" max="2306" width="30.125" style="265" customWidth="1"/>
    <col min="2307" max="2307" width="36" style="265" customWidth="1"/>
    <col min="2308" max="2308" width="22.75" style="265" customWidth="1"/>
    <col min="2309" max="2309" width="12.375" style="265" customWidth="1"/>
    <col min="2310" max="2560" width="10" style="265"/>
    <col min="2561" max="2561" width="3.875" style="265" customWidth="1"/>
    <col min="2562" max="2562" width="30.125" style="265" customWidth="1"/>
    <col min="2563" max="2563" width="36" style="265" customWidth="1"/>
    <col min="2564" max="2564" width="22.75" style="265" customWidth="1"/>
    <col min="2565" max="2565" width="12.375" style="265" customWidth="1"/>
    <col min="2566" max="2816" width="10" style="265"/>
    <col min="2817" max="2817" width="3.875" style="265" customWidth="1"/>
    <col min="2818" max="2818" width="30.125" style="265" customWidth="1"/>
    <col min="2819" max="2819" width="36" style="265" customWidth="1"/>
    <col min="2820" max="2820" width="22.75" style="265" customWidth="1"/>
    <col min="2821" max="2821" width="12.375" style="265" customWidth="1"/>
    <col min="2822" max="3072" width="10" style="265"/>
    <col min="3073" max="3073" width="3.875" style="265" customWidth="1"/>
    <col min="3074" max="3074" width="30.125" style="265" customWidth="1"/>
    <col min="3075" max="3075" width="36" style="265" customWidth="1"/>
    <col min="3076" max="3076" width="22.75" style="265" customWidth="1"/>
    <col min="3077" max="3077" width="12.375" style="265" customWidth="1"/>
    <col min="3078" max="3328" width="10" style="265"/>
    <col min="3329" max="3329" width="3.875" style="265" customWidth="1"/>
    <col min="3330" max="3330" width="30.125" style="265" customWidth="1"/>
    <col min="3331" max="3331" width="36" style="265" customWidth="1"/>
    <col min="3332" max="3332" width="22.75" style="265" customWidth="1"/>
    <col min="3333" max="3333" width="12.375" style="265" customWidth="1"/>
    <col min="3334" max="3584" width="10" style="265"/>
    <col min="3585" max="3585" width="3.875" style="265" customWidth="1"/>
    <col min="3586" max="3586" width="30.125" style="265" customWidth="1"/>
    <col min="3587" max="3587" width="36" style="265" customWidth="1"/>
    <col min="3588" max="3588" width="22.75" style="265" customWidth="1"/>
    <col min="3589" max="3589" width="12.375" style="265" customWidth="1"/>
    <col min="3590" max="3840" width="10" style="265"/>
    <col min="3841" max="3841" width="3.875" style="265" customWidth="1"/>
    <col min="3842" max="3842" width="30.125" style="265" customWidth="1"/>
    <col min="3843" max="3843" width="36" style="265" customWidth="1"/>
    <col min="3844" max="3844" width="22.75" style="265" customWidth="1"/>
    <col min="3845" max="3845" width="12.375" style="265" customWidth="1"/>
    <col min="3846" max="4096" width="10" style="265"/>
    <col min="4097" max="4097" width="3.875" style="265" customWidth="1"/>
    <col min="4098" max="4098" width="30.125" style="265" customWidth="1"/>
    <col min="4099" max="4099" width="36" style="265" customWidth="1"/>
    <col min="4100" max="4100" width="22.75" style="265" customWidth="1"/>
    <col min="4101" max="4101" width="12.375" style="265" customWidth="1"/>
    <col min="4102" max="4352" width="10" style="265"/>
    <col min="4353" max="4353" width="3.875" style="265" customWidth="1"/>
    <col min="4354" max="4354" width="30.125" style="265" customWidth="1"/>
    <col min="4355" max="4355" width="36" style="265" customWidth="1"/>
    <col min="4356" max="4356" width="22.75" style="265" customWidth="1"/>
    <col min="4357" max="4357" width="12.375" style="265" customWidth="1"/>
    <col min="4358" max="4608" width="10" style="265"/>
    <col min="4609" max="4609" width="3.875" style="265" customWidth="1"/>
    <col min="4610" max="4610" width="30.125" style="265" customWidth="1"/>
    <col min="4611" max="4611" width="36" style="265" customWidth="1"/>
    <col min="4612" max="4612" width="22.75" style="265" customWidth="1"/>
    <col min="4613" max="4613" width="12.375" style="265" customWidth="1"/>
    <col min="4614" max="4864" width="10" style="265"/>
    <col min="4865" max="4865" width="3.875" style="265" customWidth="1"/>
    <col min="4866" max="4866" width="30.125" style="265" customWidth="1"/>
    <col min="4867" max="4867" width="36" style="265" customWidth="1"/>
    <col min="4868" max="4868" width="22.75" style="265" customWidth="1"/>
    <col min="4869" max="4869" width="12.375" style="265" customWidth="1"/>
    <col min="4870" max="5120" width="10" style="265"/>
    <col min="5121" max="5121" width="3.875" style="265" customWidth="1"/>
    <col min="5122" max="5122" width="30.125" style="265" customWidth="1"/>
    <col min="5123" max="5123" width="36" style="265" customWidth="1"/>
    <col min="5124" max="5124" width="22.75" style="265" customWidth="1"/>
    <col min="5125" max="5125" width="12.375" style="265" customWidth="1"/>
    <col min="5126" max="5376" width="10" style="265"/>
    <col min="5377" max="5377" width="3.875" style="265" customWidth="1"/>
    <col min="5378" max="5378" width="30.125" style="265" customWidth="1"/>
    <col min="5379" max="5379" width="36" style="265" customWidth="1"/>
    <col min="5380" max="5380" width="22.75" style="265" customWidth="1"/>
    <col min="5381" max="5381" width="12.375" style="265" customWidth="1"/>
    <col min="5382" max="5632" width="10" style="265"/>
    <col min="5633" max="5633" width="3.875" style="265" customWidth="1"/>
    <col min="5634" max="5634" width="30.125" style="265" customWidth="1"/>
    <col min="5635" max="5635" width="36" style="265" customWidth="1"/>
    <col min="5636" max="5636" width="22.75" style="265" customWidth="1"/>
    <col min="5637" max="5637" width="12.375" style="265" customWidth="1"/>
    <col min="5638" max="5888" width="10" style="265"/>
    <col min="5889" max="5889" width="3.875" style="265" customWidth="1"/>
    <col min="5890" max="5890" width="30.125" style="265" customWidth="1"/>
    <col min="5891" max="5891" width="36" style="265" customWidth="1"/>
    <col min="5892" max="5892" width="22.75" style="265" customWidth="1"/>
    <col min="5893" max="5893" width="12.375" style="265" customWidth="1"/>
    <col min="5894" max="6144" width="10" style="265"/>
    <col min="6145" max="6145" width="3.875" style="265" customWidth="1"/>
    <col min="6146" max="6146" width="30.125" style="265" customWidth="1"/>
    <col min="6147" max="6147" width="36" style="265" customWidth="1"/>
    <col min="6148" max="6148" width="22.75" style="265" customWidth="1"/>
    <col min="6149" max="6149" width="12.375" style="265" customWidth="1"/>
    <col min="6150" max="6400" width="10" style="265"/>
    <col min="6401" max="6401" width="3.875" style="265" customWidth="1"/>
    <col min="6402" max="6402" width="30.125" style="265" customWidth="1"/>
    <col min="6403" max="6403" width="36" style="265" customWidth="1"/>
    <col min="6404" max="6404" width="22.75" style="265" customWidth="1"/>
    <col min="6405" max="6405" width="12.375" style="265" customWidth="1"/>
    <col min="6406" max="6656" width="10" style="265"/>
    <col min="6657" max="6657" width="3.875" style="265" customWidth="1"/>
    <col min="6658" max="6658" width="30.125" style="265" customWidth="1"/>
    <col min="6659" max="6659" width="36" style="265" customWidth="1"/>
    <col min="6660" max="6660" width="22.75" style="265" customWidth="1"/>
    <col min="6661" max="6661" width="12.375" style="265" customWidth="1"/>
    <col min="6662" max="6912" width="10" style="265"/>
    <col min="6913" max="6913" width="3.875" style="265" customWidth="1"/>
    <col min="6914" max="6914" width="30.125" style="265" customWidth="1"/>
    <col min="6915" max="6915" width="36" style="265" customWidth="1"/>
    <col min="6916" max="6916" width="22.75" style="265" customWidth="1"/>
    <col min="6917" max="6917" width="12.375" style="265" customWidth="1"/>
    <col min="6918" max="7168" width="10" style="265"/>
    <col min="7169" max="7169" width="3.875" style="265" customWidth="1"/>
    <col min="7170" max="7170" width="30.125" style="265" customWidth="1"/>
    <col min="7171" max="7171" width="36" style="265" customWidth="1"/>
    <col min="7172" max="7172" width="22.75" style="265" customWidth="1"/>
    <col min="7173" max="7173" width="12.375" style="265" customWidth="1"/>
    <col min="7174" max="7424" width="10" style="265"/>
    <col min="7425" max="7425" width="3.875" style="265" customWidth="1"/>
    <col min="7426" max="7426" width="30.125" style="265" customWidth="1"/>
    <col min="7427" max="7427" width="36" style="265" customWidth="1"/>
    <col min="7428" max="7428" width="22.75" style="265" customWidth="1"/>
    <col min="7429" max="7429" width="12.375" style="265" customWidth="1"/>
    <col min="7430" max="7680" width="10" style="265"/>
    <col min="7681" max="7681" width="3.875" style="265" customWidth="1"/>
    <col min="7682" max="7682" width="30.125" style="265" customWidth="1"/>
    <col min="7683" max="7683" width="36" style="265" customWidth="1"/>
    <col min="7684" max="7684" width="22.75" style="265" customWidth="1"/>
    <col min="7685" max="7685" width="12.375" style="265" customWidth="1"/>
    <col min="7686" max="7936" width="10" style="265"/>
    <col min="7937" max="7937" width="3.875" style="265" customWidth="1"/>
    <col min="7938" max="7938" width="30.125" style="265" customWidth="1"/>
    <col min="7939" max="7939" width="36" style="265" customWidth="1"/>
    <col min="7940" max="7940" width="22.75" style="265" customWidth="1"/>
    <col min="7941" max="7941" width="12.375" style="265" customWidth="1"/>
    <col min="7942" max="8192" width="10" style="265"/>
    <col min="8193" max="8193" width="3.875" style="265" customWidth="1"/>
    <col min="8194" max="8194" width="30.125" style="265" customWidth="1"/>
    <col min="8195" max="8195" width="36" style="265" customWidth="1"/>
    <col min="8196" max="8196" width="22.75" style="265" customWidth="1"/>
    <col min="8197" max="8197" width="12.375" style="265" customWidth="1"/>
    <col min="8198" max="8448" width="10" style="265"/>
    <col min="8449" max="8449" width="3.875" style="265" customWidth="1"/>
    <col min="8450" max="8450" width="30.125" style="265" customWidth="1"/>
    <col min="8451" max="8451" width="36" style="265" customWidth="1"/>
    <col min="8452" max="8452" width="22.75" style="265" customWidth="1"/>
    <col min="8453" max="8453" width="12.375" style="265" customWidth="1"/>
    <col min="8454" max="8704" width="10" style="265"/>
    <col min="8705" max="8705" width="3.875" style="265" customWidth="1"/>
    <col min="8706" max="8706" width="30.125" style="265" customWidth="1"/>
    <col min="8707" max="8707" width="36" style="265" customWidth="1"/>
    <col min="8708" max="8708" width="22.75" style="265" customWidth="1"/>
    <col min="8709" max="8709" width="12.375" style="265" customWidth="1"/>
    <col min="8710" max="8960" width="10" style="265"/>
    <col min="8961" max="8961" width="3.875" style="265" customWidth="1"/>
    <col min="8962" max="8962" width="30.125" style="265" customWidth="1"/>
    <col min="8963" max="8963" width="36" style="265" customWidth="1"/>
    <col min="8964" max="8964" width="22.75" style="265" customWidth="1"/>
    <col min="8965" max="8965" width="12.375" style="265" customWidth="1"/>
    <col min="8966" max="9216" width="10" style="265"/>
    <col min="9217" max="9217" width="3.875" style="265" customWidth="1"/>
    <col min="9218" max="9218" width="30.125" style="265" customWidth="1"/>
    <col min="9219" max="9219" width="36" style="265" customWidth="1"/>
    <col min="9220" max="9220" width="22.75" style="265" customWidth="1"/>
    <col min="9221" max="9221" width="12.375" style="265" customWidth="1"/>
    <col min="9222" max="9472" width="10" style="265"/>
    <col min="9473" max="9473" width="3.875" style="265" customWidth="1"/>
    <col min="9474" max="9474" width="30.125" style="265" customWidth="1"/>
    <col min="9475" max="9475" width="36" style="265" customWidth="1"/>
    <col min="9476" max="9476" width="22.75" style="265" customWidth="1"/>
    <col min="9477" max="9477" width="12.375" style="265" customWidth="1"/>
    <col min="9478" max="9728" width="10" style="265"/>
    <col min="9729" max="9729" width="3.875" style="265" customWidth="1"/>
    <col min="9730" max="9730" width="30.125" style="265" customWidth="1"/>
    <col min="9731" max="9731" width="36" style="265" customWidth="1"/>
    <col min="9732" max="9732" width="22.75" style="265" customWidth="1"/>
    <col min="9733" max="9733" width="12.375" style="265" customWidth="1"/>
    <col min="9734" max="9984" width="10" style="265"/>
    <col min="9985" max="9985" width="3.875" style="265" customWidth="1"/>
    <col min="9986" max="9986" width="30.125" style="265" customWidth="1"/>
    <col min="9987" max="9987" width="36" style="265" customWidth="1"/>
    <col min="9988" max="9988" width="22.75" style="265" customWidth="1"/>
    <col min="9989" max="9989" width="12.375" style="265" customWidth="1"/>
    <col min="9990" max="10240" width="10" style="265"/>
    <col min="10241" max="10241" width="3.875" style="265" customWidth="1"/>
    <col min="10242" max="10242" width="30.125" style="265" customWidth="1"/>
    <col min="10243" max="10243" width="36" style="265" customWidth="1"/>
    <col min="10244" max="10244" width="22.75" style="265" customWidth="1"/>
    <col min="10245" max="10245" width="12.375" style="265" customWidth="1"/>
    <col min="10246" max="10496" width="10" style="265"/>
    <col min="10497" max="10497" width="3.875" style="265" customWidth="1"/>
    <col min="10498" max="10498" width="30.125" style="265" customWidth="1"/>
    <col min="10499" max="10499" width="36" style="265" customWidth="1"/>
    <col min="10500" max="10500" width="22.75" style="265" customWidth="1"/>
    <col min="10501" max="10501" width="12.375" style="265" customWidth="1"/>
    <col min="10502" max="10752" width="10" style="265"/>
    <col min="10753" max="10753" width="3.875" style="265" customWidth="1"/>
    <col min="10754" max="10754" width="30.125" style="265" customWidth="1"/>
    <col min="10755" max="10755" width="36" style="265" customWidth="1"/>
    <col min="10756" max="10756" width="22.75" style="265" customWidth="1"/>
    <col min="10757" max="10757" width="12.375" style="265" customWidth="1"/>
    <col min="10758" max="11008" width="10" style="265"/>
    <col min="11009" max="11009" width="3.875" style="265" customWidth="1"/>
    <col min="11010" max="11010" width="30.125" style="265" customWidth="1"/>
    <col min="11011" max="11011" width="36" style="265" customWidth="1"/>
    <col min="11012" max="11012" width="22.75" style="265" customWidth="1"/>
    <col min="11013" max="11013" width="12.375" style="265" customWidth="1"/>
    <col min="11014" max="11264" width="10" style="265"/>
    <col min="11265" max="11265" width="3.875" style="265" customWidth="1"/>
    <col min="11266" max="11266" width="30.125" style="265" customWidth="1"/>
    <col min="11267" max="11267" width="36" style="265" customWidth="1"/>
    <col min="11268" max="11268" width="22.75" style="265" customWidth="1"/>
    <col min="11269" max="11269" width="12.375" style="265" customWidth="1"/>
    <col min="11270" max="11520" width="10" style="265"/>
    <col min="11521" max="11521" width="3.875" style="265" customWidth="1"/>
    <col min="11522" max="11522" width="30.125" style="265" customWidth="1"/>
    <col min="11523" max="11523" width="36" style="265" customWidth="1"/>
    <col min="11524" max="11524" width="22.75" style="265" customWidth="1"/>
    <col min="11525" max="11525" width="12.375" style="265" customWidth="1"/>
    <col min="11526" max="11776" width="10" style="265"/>
    <col min="11777" max="11777" width="3.875" style="265" customWidth="1"/>
    <col min="11778" max="11778" width="30.125" style="265" customWidth="1"/>
    <col min="11779" max="11779" width="36" style="265" customWidth="1"/>
    <col min="11780" max="11780" width="22.75" style="265" customWidth="1"/>
    <col min="11781" max="11781" width="12.375" style="265" customWidth="1"/>
    <col min="11782" max="12032" width="10" style="265"/>
    <col min="12033" max="12033" width="3.875" style="265" customWidth="1"/>
    <col min="12034" max="12034" width="30.125" style="265" customWidth="1"/>
    <col min="12035" max="12035" width="36" style="265" customWidth="1"/>
    <col min="12036" max="12036" width="22.75" style="265" customWidth="1"/>
    <col min="12037" max="12037" width="12.375" style="265" customWidth="1"/>
    <col min="12038" max="12288" width="10" style="265"/>
    <col min="12289" max="12289" width="3.875" style="265" customWidth="1"/>
    <col min="12290" max="12290" width="30.125" style="265" customWidth="1"/>
    <col min="12291" max="12291" width="36" style="265" customWidth="1"/>
    <col min="12292" max="12292" width="22.75" style="265" customWidth="1"/>
    <col min="12293" max="12293" width="12.375" style="265" customWidth="1"/>
    <col min="12294" max="12544" width="10" style="265"/>
    <col min="12545" max="12545" width="3.875" style="265" customWidth="1"/>
    <col min="12546" max="12546" width="30.125" style="265" customWidth="1"/>
    <col min="12547" max="12547" width="36" style="265" customWidth="1"/>
    <col min="12548" max="12548" width="22.75" style="265" customWidth="1"/>
    <col min="12549" max="12549" width="12.375" style="265" customWidth="1"/>
    <col min="12550" max="12800" width="10" style="265"/>
    <col min="12801" max="12801" width="3.875" style="265" customWidth="1"/>
    <col min="12802" max="12802" width="30.125" style="265" customWidth="1"/>
    <col min="12803" max="12803" width="36" style="265" customWidth="1"/>
    <col min="12804" max="12804" width="22.75" style="265" customWidth="1"/>
    <col min="12805" max="12805" width="12.375" style="265" customWidth="1"/>
    <col min="12806" max="13056" width="10" style="265"/>
    <col min="13057" max="13057" width="3.875" style="265" customWidth="1"/>
    <col min="13058" max="13058" width="30.125" style="265" customWidth="1"/>
    <col min="13059" max="13059" width="36" style="265" customWidth="1"/>
    <col min="13060" max="13060" width="22.75" style="265" customWidth="1"/>
    <col min="13061" max="13061" width="12.375" style="265" customWidth="1"/>
    <col min="13062" max="13312" width="10" style="265"/>
    <col min="13313" max="13313" width="3.875" style="265" customWidth="1"/>
    <col min="13314" max="13314" width="30.125" style="265" customWidth="1"/>
    <col min="13315" max="13315" width="36" style="265" customWidth="1"/>
    <col min="13316" max="13316" width="22.75" style="265" customWidth="1"/>
    <col min="13317" max="13317" width="12.375" style="265" customWidth="1"/>
    <col min="13318" max="13568" width="10" style="265"/>
    <col min="13569" max="13569" width="3.875" style="265" customWidth="1"/>
    <col min="13570" max="13570" width="30.125" style="265" customWidth="1"/>
    <col min="13571" max="13571" width="36" style="265" customWidth="1"/>
    <col min="13572" max="13572" width="22.75" style="265" customWidth="1"/>
    <col min="13573" max="13573" width="12.375" style="265" customWidth="1"/>
    <col min="13574" max="13824" width="10" style="265"/>
    <col min="13825" max="13825" width="3.875" style="265" customWidth="1"/>
    <col min="13826" max="13826" width="30.125" style="265" customWidth="1"/>
    <col min="13827" max="13827" width="36" style="265" customWidth="1"/>
    <col min="13828" max="13828" width="22.75" style="265" customWidth="1"/>
    <col min="13829" max="13829" width="12.375" style="265" customWidth="1"/>
    <col min="13830" max="14080" width="10" style="265"/>
    <col min="14081" max="14081" width="3.875" style="265" customWidth="1"/>
    <col min="14082" max="14082" width="30.125" style="265" customWidth="1"/>
    <col min="14083" max="14083" width="36" style="265" customWidth="1"/>
    <col min="14084" max="14084" width="22.75" style="265" customWidth="1"/>
    <col min="14085" max="14085" width="12.375" style="265" customWidth="1"/>
    <col min="14086" max="14336" width="10" style="265"/>
    <col min="14337" max="14337" width="3.875" style="265" customWidth="1"/>
    <col min="14338" max="14338" width="30.125" style="265" customWidth="1"/>
    <col min="14339" max="14339" width="36" style="265" customWidth="1"/>
    <col min="14340" max="14340" width="22.75" style="265" customWidth="1"/>
    <col min="14341" max="14341" width="12.375" style="265" customWidth="1"/>
    <col min="14342" max="14592" width="10" style="265"/>
    <col min="14593" max="14593" width="3.875" style="265" customWidth="1"/>
    <col min="14594" max="14594" width="30.125" style="265" customWidth="1"/>
    <col min="14595" max="14595" width="36" style="265" customWidth="1"/>
    <col min="14596" max="14596" width="22.75" style="265" customWidth="1"/>
    <col min="14597" max="14597" width="12.375" style="265" customWidth="1"/>
    <col min="14598" max="14848" width="10" style="265"/>
    <col min="14849" max="14849" width="3.875" style="265" customWidth="1"/>
    <col min="14850" max="14850" width="30.125" style="265" customWidth="1"/>
    <col min="14851" max="14851" width="36" style="265" customWidth="1"/>
    <col min="14852" max="14852" width="22.75" style="265" customWidth="1"/>
    <col min="14853" max="14853" width="12.375" style="265" customWidth="1"/>
    <col min="14854" max="15104" width="10" style="265"/>
    <col min="15105" max="15105" width="3.875" style="265" customWidth="1"/>
    <col min="15106" max="15106" width="30.125" style="265" customWidth="1"/>
    <col min="15107" max="15107" width="36" style="265" customWidth="1"/>
    <col min="15108" max="15108" width="22.75" style="265" customWidth="1"/>
    <col min="15109" max="15109" width="12.375" style="265" customWidth="1"/>
    <col min="15110" max="15360" width="10" style="265"/>
    <col min="15361" max="15361" width="3.875" style="265" customWidth="1"/>
    <col min="15362" max="15362" width="30.125" style="265" customWidth="1"/>
    <col min="15363" max="15363" width="36" style="265" customWidth="1"/>
    <col min="15364" max="15364" width="22.75" style="265" customWidth="1"/>
    <col min="15365" max="15365" width="12.375" style="265" customWidth="1"/>
    <col min="15366" max="15616" width="10" style="265"/>
    <col min="15617" max="15617" width="3.875" style="265" customWidth="1"/>
    <col min="15618" max="15618" width="30.125" style="265" customWidth="1"/>
    <col min="15619" max="15619" width="36" style="265" customWidth="1"/>
    <col min="15620" max="15620" width="22.75" style="265" customWidth="1"/>
    <col min="15621" max="15621" width="12.375" style="265" customWidth="1"/>
    <col min="15622" max="15872" width="10" style="265"/>
    <col min="15873" max="15873" width="3.875" style="265" customWidth="1"/>
    <col min="15874" max="15874" width="30.125" style="265" customWidth="1"/>
    <col min="15875" max="15875" width="36" style="265" customWidth="1"/>
    <col min="15876" max="15876" width="22.75" style="265" customWidth="1"/>
    <col min="15877" max="15877" width="12.375" style="265" customWidth="1"/>
    <col min="15878" max="16128" width="10" style="265"/>
    <col min="16129" max="16129" width="3.875" style="265" customWidth="1"/>
    <col min="16130" max="16130" width="30.125" style="265" customWidth="1"/>
    <col min="16131" max="16131" width="36" style="265" customWidth="1"/>
    <col min="16132" max="16132" width="22.75" style="265" customWidth="1"/>
    <col min="16133" max="16133" width="12.375" style="265" customWidth="1"/>
    <col min="16134" max="16384" width="10" style="265"/>
  </cols>
  <sheetData>
    <row r="1" spans="1:5" ht="22.5" x14ac:dyDescent="0.2">
      <c r="A1" s="742" t="s">
        <v>1044</v>
      </c>
      <c r="B1" s="742"/>
      <c r="C1" s="742"/>
      <c r="D1" s="742"/>
      <c r="E1" s="742"/>
    </row>
    <row r="2" spans="1:5" ht="22.5" x14ac:dyDescent="0.2">
      <c r="A2" s="742" t="s">
        <v>1054</v>
      </c>
      <c r="B2" s="742"/>
      <c r="C2" s="742"/>
      <c r="D2" s="742"/>
      <c r="E2" s="742"/>
    </row>
    <row r="3" spans="1:5" ht="22.5" x14ac:dyDescent="0.2">
      <c r="A3" s="741" t="s">
        <v>28</v>
      </c>
      <c r="B3" s="741"/>
      <c r="C3" s="741"/>
      <c r="D3" s="741"/>
      <c r="E3" s="741"/>
    </row>
    <row r="4" spans="1:5" x14ac:dyDescent="0.2">
      <c r="A4" s="266"/>
      <c r="B4" s="267" t="s">
        <v>35</v>
      </c>
      <c r="C4" s="266"/>
      <c r="D4" s="268"/>
      <c r="E4" s="268"/>
    </row>
    <row r="5" spans="1:5" x14ac:dyDescent="0.2">
      <c r="A5" s="269" t="s">
        <v>0</v>
      </c>
      <c r="B5" s="270" t="s">
        <v>29</v>
      </c>
      <c r="C5" s="269" t="s">
        <v>30</v>
      </c>
      <c r="D5" s="271" t="s">
        <v>33</v>
      </c>
      <c r="E5" s="269" t="s">
        <v>31</v>
      </c>
    </row>
    <row r="6" spans="1:5" ht="25.9" customHeight="1" x14ac:dyDescent="0.2">
      <c r="A6" s="272">
        <v>1</v>
      </c>
      <c r="B6" s="273" t="s">
        <v>458</v>
      </c>
      <c r="C6" s="274" t="s">
        <v>560</v>
      </c>
      <c r="D6" s="275" t="s">
        <v>36</v>
      </c>
      <c r="E6" s="276"/>
    </row>
    <row r="7" spans="1:5" ht="25.9" customHeight="1" x14ac:dyDescent="0.2">
      <c r="A7" s="277">
        <f>A6+1</f>
        <v>2</v>
      </c>
      <c r="B7" s="278" t="s">
        <v>459</v>
      </c>
      <c r="C7" s="279" t="s">
        <v>560</v>
      </c>
      <c r="D7" s="275" t="s">
        <v>36</v>
      </c>
      <c r="E7" s="275"/>
    </row>
    <row r="8" spans="1:5" ht="25.9" customHeight="1" x14ac:dyDescent="0.2">
      <c r="A8" s="277">
        <f t="shared" ref="A8:A19" si="0">A7+1</f>
        <v>3</v>
      </c>
      <c r="B8" s="278" t="s">
        <v>460</v>
      </c>
      <c r="C8" s="280" t="s">
        <v>757</v>
      </c>
      <c r="D8" s="275" t="s">
        <v>503</v>
      </c>
      <c r="E8" s="275"/>
    </row>
    <row r="9" spans="1:5" ht="25.9" customHeight="1" x14ac:dyDescent="0.2">
      <c r="A9" s="277">
        <f t="shared" si="0"/>
        <v>4</v>
      </c>
      <c r="B9" s="278" t="s">
        <v>461</v>
      </c>
      <c r="C9" s="279" t="s">
        <v>560</v>
      </c>
      <c r="D9" s="275" t="s">
        <v>503</v>
      </c>
      <c r="E9" s="275"/>
    </row>
    <row r="10" spans="1:5" ht="25.9" customHeight="1" x14ac:dyDescent="0.2">
      <c r="A10" s="277">
        <f t="shared" si="0"/>
        <v>5</v>
      </c>
      <c r="B10" s="278" t="s">
        <v>462</v>
      </c>
      <c r="C10" s="279" t="s">
        <v>560</v>
      </c>
      <c r="D10" s="275" t="s">
        <v>503</v>
      </c>
      <c r="E10" s="275"/>
    </row>
    <row r="11" spans="1:5" ht="25.9" customHeight="1" x14ac:dyDescent="0.2">
      <c r="A11" s="277">
        <f t="shared" si="0"/>
        <v>6</v>
      </c>
      <c r="B11" s="278" t="s">
        <v>463</v>
      </c>
      <c r="C11" s="279" t="s">
        <v>560</v>
      </c>
      <c r="D11" s="275" t="s">
        <v>1029</v>
      </c>
      <c r="E11" s="275"/>
    </row>
    <row r="12" spans="1:5" ht="25.9" customHeight="1" x14ac:dyDescent="0.2">
      <c r="A12" s="277">
        <f t="shared" si="0"/>
        <v>7</v>
      </c>
      <c r="B12" s="278" t="s">
        <v>464</v>
      </c>
      <c r="C12" s="279" t="s">
        <v>560</v>
      </c>
      <c r="D12" s="275" t="s">
        <v>1029</v>
      </c>
      <c r="E12" s="275"/>
    </row>
    <row r="13" spans="1:5" ht="25.9" customHeight="1" x14ac:dyDescent="0.2">
      <c r="A13" s="277">
        <f t="shared" si="0"/>
        <v>8</v>
      </c>
      <c r="B13" s="278" t="s">
        <v>465</v>
      </c>
      <c r="C13" s="281" t="s">
        <v>560</v>
      </c>
      <c r="D13" s="275" t="s">
        <v>502</v>
      </c>
      <c r="E13" s="275"/>
    </row>
    <row r="14" spans="1:5" ht="25.9" customHeight="1" x14ac:dyDescent="0.2">
      <c r="A14" s="277">
        <f t="shared" si="0"/>
        <v>9</v>
      </c>
      <c r="B14" s="278" t="s">
        <v>466</v>
      </c>
      <c r="C14" s="279" t="s">
        <v>763</v>
      </c>
      <c r="D14" s="275" t="s">
        <v>502</v>
      </c>
      <c r="E14" s="275"/>
    </row>
    <row r="15" spans="1:5" ht="25.9" customHeight="1" x14ac:dyDescent="0.2">
      <c r="A15" s="277">
        <f t="shared" si="0"/>
        <v>10</v>
      </c>
      <c r="B15" s="278" t="s">
        <v>467</v>
      </c>
      <c r="C15" s="279" t="s">
        <v>560</v>
      </c>
      <c r="D15" s="275" t="s">
        <v>1030</v>
      </c>
      <c r="E15" s="275"/>
    </row>
    <row r="16" spans="1:5" ht="25.9" customHeight="1" x14ac:dyDescent="0.2">
      <c r="A16" s="277">
        <f t="shared" si="0"/>
        <v>11</v>
      </c>
      <c r="B16" s="278" t="s">
        <v>468</v>
      </c>
      <c r="C16" s="279" t="s">
        <v>763</v>
      </c>
      <c r="D16" s="275" t="s">
        <v>1030</v>
      </c>
      <c r="E16" s="275"/>
    </row>
    <row r="17" spans="1:5" ht="25.9" customHeight="1" x14ac:dyDescent="0.2">
      <c r="A17" s="277">
        <f t="shared" si="0"/>
        <v>12</v>
      </c>
      <c r="B17" s="278" t="s">
        <v>469</v>
      </c>
      <c r="C17" s="279" t="s">
        <v>560</v>
      </c>
      <c r="D17" s="275" t="s">
        <v>1030</v>
      </c>
      <c r="E17" s="275"/>
    </row>
    <row r="18" spans="1:5" ht="25.9" customHeight="1" x14ac:dyDescent="0.2">
      <c r="A18" s="277">
        <f t="shared" si="0"/>
        <v>13</v>
      </c>
      <c r="B18" s="278" t="s">
        <v>470</v>
      </c>
      <c r="C18" s="279" t="s">
        <v>560</v>
      </c>
      <c r="D18" s="275" t="s">
        <v>501</v>
      </c>
      <c r="E18" s="275"/>
    </row>
    <row r="19" spans="1:5" ht="25.9" customHeight="1" x14ac:dyDescent="0.2">
      <c r="A19" s="277">
        <f t="shared" si="0"/>
        <v>14</v>
      </c>
      <c r="B19" s="278" t="s">
        <v>471</v>
      </c>
      <c r="C19" s="279" t="s">
        <v>763</v>
      </c>
      <c r="D19" s="275" t="s">
        <v>501</v>
      </c>
      <c r="E19" s="275"/>
    </row>
    <row r="20" spans="1:5" ht="25.9" customHeight="1" x14ac:dyDescent="0.2">
      <c r="A20" s="277"/>
      <c r="B20" s="282"/>
      <c r="C20" s="279"/>
      <c r="D20" s="283"/>
      <c r="E20" s="283"/>
    </row>
    <row r="21" spans="1:5" ht="25.9" customHeight="1" x14ac:dyDescent="0.2">
      <c r="A21" s="284"/>
      <c r="B21" s="285"/>
      <c r="C21" s="286"/>
      <c r="D21" s="287"/>
      <c r="E21" s="287"/>
    </row>
    <row r="22" spans="1:5" ht="25.9" customHeight="1" x14ac:dyDescent="0.2">
      <c r="A22" s="284"/>
      <c r="B22" s="285"/>
      <c r="C22" s="286"/>
      <c r="D22" s="287"/>
      <c r="E22" s="287"/>
    </row>
    <row r="23" spans="1:5" ht="25.9" customHeight="1" x14ac:dyDescent="0.2">
      <c r="A23" s="284"/>
      <c r="B23" s="285"/>
      <c r="C23" s="286"/>
      <c r="D23" s="287"/>
      <c r="E23" s="287"/>
    </row>
    <row r="24" spans="1:5" ht="25.9" customHeight="1" x14ac:dyDescent="0.2">
      <c r="A24" s="284"/>
      <c r="B24" s="285"/>
      <c r="C24" s="286"/>
      <c r="D24" s="287"/>
      <c r="E24" s="287"/>
    </row>
    <row r="25" spans="1:5" ht="25.9" customHeight="1" x14ac:dyDescent="0.2">
      <c r="A25" s="284"/>
      <c r="B25" s="285"/>
      <c r="C25" s="286"/>
      <c r="D25" s="287"/>
      <c r="E25" s="287"/>
    </row>
    <row r="26" spans="1:5" ht="25.9" customHeight="1" x14ac:dyDescent="0.2">
      <c r="A26" s="284"/>
      <c r="B26" s="285"/>
      <c r="C26" s="286"/>
      <c r="D26" s="287"/>
      <c r="E26" s="287"/>
    </row>
    <row r="27" spans="1:5" ht="25.9" customHeight="1" x14ac:dyDescent="0.2">
      <c r="A27" s="284"/>
      <c r="B27" s="285"/>
      <c r="C27" s="286"/>
      <c r="D27" s="287"/>
      <c r="E27" s="287"/>
    </row>
    <row r="28" spans="1:5" ht="25.9" customHeight="1" x14ac:dyDescent="0.2">
      <c r="A28" s="284"/>
      <c r="B28" s="285"/>
      <c r="C28" s="286"/>
      <c r="D28" s="287"/>
      <c r="E28" s="287"/>
    </row>
    <row r="29" spans="1:5" ht="25.9" customHeight="1" x14ac:dyDescent="0.2">
      <c r="A29" s="284"/>
      <c r="B29" s="285"/>
      <c r="C29" s="286"/>
      <c r="D29" s="287"/>
      <c r="E29" s="287"/>
    </row>
    <row r="30" spans="1:5" ht="25.9" customHeight="1" x14ac:dyDescent="0.2">
      <c r="A30" s="284"/>
      <c r="B30" s="285"/>
      <c r="C30" s="286"/>
      <c r="D30" s="287"/>
      <c r="E30" s="287"/>
    </row>
    <row r="31" spans="1:5" ht="25.9" customHeight="1" x14ac:dyDescent="0.2">
      <c r="A31" s="284"/>
      <c r="B31" s="285"/>
      <c r="C31" s="286"/>
      <c r="D31" s="287"/>
      <c r="E31" s="287"/>
    </row>
    <row r="32" spans="1:5" ht="20.45" customHeight="1" x14ac:dyDescent="0.2">
      <c r="A32" s="742" t="s">
        <v>1044</v>
      </c>
      <c r="B32" s="742"/>
      <c r="C32" s="742"/>
      <c r="D32" s="742"/>
      <c r="E32" s="742"/>
    </row>
    <row r="33" spans="1:5" ht="20.45" customHeight="1" x14ac:dyDescent="0.2">
      <c r="A33" s="742" t="s">
        <v>1055</v>
      </c>
      <c r="B33" s="742"/>
      <c r="C33" s="742"/>
      <c r="D33" s="742"/>
      <c r="E33" s="742"/>
    </row>
    <row r="34" spans="1:5" ht="20.45" customHeight="1" x14ac:dyDescent="0.2">
      <c r="A34" s="741" t="s">
        <v>28</v>
      </c>
      <c r="B34" s="741"/>
      <c r="C34" s="741"/>
      <c r="D34" s="741"/>
      <c r="E34" s="741"/>
    </row>
    <row r="35" spans="1:5" ht="20.45" customHeight="1" x14ac:dyDescent="0.2">
      <c r="A35" s="266"/>
      <c r="B35" s="267" t="s">
        <v>42</v>
      </c>
      <c r="C35" s="266"/>
      <c r="D35" s="268"/>
      <c r="E35" s="268"/>
    </row>
    <row r="36" spans="1:5" ht="22.15" customHeight="1" x14ac:dyDescent="0.2">
      <c r="A36" s="269" t="s">
        <v>0</v>
      </c>
      <c r="B36" s="270" t="s">
        <v>29</v>
      </c>
      <c r="C36" s="269" t="s">
        <v>30</v>
      </c>
      <c r="D36" s="271" t="s">
        <v>33</v>
      </c>
      <c r="E36" s="269" t="s">
        <v>31</v>
      </c>
    </row>
    <row r="37" spans="1:5" ht="22.15" customHeight="1" x14ac:dyDescent="0.2">
      <c r="A37" s="272">
        <v>1</v>
      </c>
      <c r="B37" s="288" t="s">
        <v>201</v>
      </c>
      <c r="C37" s="274" t="s">
        <v>560</v>
      </c>
      <c r="D37" s="275" t="s">
        <v>43</v>
      </c>
      <c r="E37" s="276"/>
    </row>
    <row r="38" spans="1:5" ht="22.15" customHeight="1" x14ac:dyDescent="0.2">
      <c r="A38" s="277">
        <f>A37+1</f>
        <v>2</v>
      </c>
      <c r="B38" s="289" t="s">
        <v>202</v>
      </c>
      <c r="C38" s="274" t="s">
        <v>560</v>
      </c>
      <c r="D38" s="275" t="s">
        <v>43</v>
      </c>
      <c r="E38" s="275"/>
    </row>
    <row r="39" spans="1:5" ht="22.15" customHeight="1" x14ac:dyDescent="0.2">
      <c r="A39" s="277">
        <f t="shared" ref="A39:A66" si="1">A38+1</f>
        <v>3</v>
      </c>
      <c r="B39" s="290" t="s">
        <v>211</v>
      </c>
      <c r="C39" s="279" t="s">
        <v>560</v>
      </c>
      <c r="D39" s="275" t="s">
        <v>508</v>
      </c>
      <c r="E39" s="275"/>
    </row>
    <row r="40" spans="1:5" ht="22.15" customHeight="1" x14ac:dyDescent="0.2">
      <c r="A40" s="277">
        <f t="shared" si="1"/>
        <v>4</v>
      </c>
      <c r="B40" s="290" t="s">
        <v>213</v>
      </c>
      <c r="C40" s="279" t="s">
        <v>560</v>
      </c>
      <c r="D40" s="275" t="s">
        <v>508</v>
      </c>
      <c r="E40" s="275"/>
    </row>
    <row r="41" spans="1:5" ht="22.15" customHeight="1" x14ac:dyDescent="0.2">
      <c r="A41" s="277">
        <f t="shared" si="1"/>
        <v>5</v>
      </c>
      <c r="B41" s="290" t="s">
        <v>215</v>
      </c>
      <c r="C41" s="279" t="s">
        <v>560</v>
      </c>
      <c r="D41" s="275" t="s">
        <v>508</v>
      </c>
      <c r="E41" s="275"/>
    </row>
    <row r="42" spans="1:5" ht="22.15" customHeight="1" x14ac:dyDescent="0.2">
      <c r="A42" s="277">
        <f t="shared" si="1"/>
        <v>6</v>
      </c>
      <c r="B42" s="290" t="s">
        <v>217</v>
      </c>
      <c r="C42" s="279" t="s">
        <v>560</v>
      </c>
      <c r="D42" s="275" t="s">
        <v>508</v>
      </c>
      <c r="E42" s="275"/>
    </row>
    <row r="43" spans="1:5" ht="22.15" customHeight="1" x14ac:dyDescent="0.2">
      <c r="A43" s="277">
        <f t="shared" si="1"/>
        <v>7</v>
      </c>
      <c r="B43" s="290" t="s">
        <v>219</v>
      </c>
      <c r="C43" s="279" t="s">
        <v>763</v>
      </c>
      <c r="D43" s="275" t="s">
        <v>508</v>
      </c>
      <c r="E43" s="275"/>
    </row>
    <row r="44" spans="1:5" ht="22.15" customHeight="1" x14ac:dyDescent="0.2">
      <c r="A44" s="277">
        <f t="shared" si="1"/>
        <v>8</v>
      </c>
      <c r="B44" s="290" t="s">
        <v>221</v>
      </c>
      <c r="C44" s="279" t="s">
        <v>763</v>
      </c>
      <c r="D44" s="275" t="s">
        <v>508</v>
      </c>
      <c r="E44" s="275"/>
    </row>
    <row r="45" spans="1:5" ht="22.15" customHeight="1" x14ac:dyDescent="0.2">
      <c r="A45" s="277">
        <f t="shared" si="1"/>
        <v>9</v>
      </c>
      <c r="B45" s="290" t="s">
        <v>223</v>
      </c>
      <c r="C45" s="279" t="s">
        <v>763</v>
      </c>
      <c r="D45" s="275" t="s">
        <v>508</v>
      </c>
      <c r="E45" s="275"/>
    </row>
    <row r="46" spans="1:5" ht="22.15" customHeight="1" x14ac:dyDescent="0.2">
      <c r="A46" s="277">
        <f t="shared" si="1"/>
        <v>10</v>
      </c>
      <c r="B46" s="290" t="s">
        <v>241</v>
      </c>
      <c r="C46" s="279" t="s">
        <v>560</v>
      </c>
      <c r="D46" s="275" t="s">
        <v>516</v>
      </c>
      <c r="E46" s="275"/>
    </row>
    <row r="47" spans="1:5" ht="22.15" customHeight="1" x14ac:dyDescent="0.2">
      <c r="A47" s="277">
        <f t="shared" si="1"/>
        <v>11</v>
      </c>
      <c r="B47" s="290" t="s">
        <v>1031</v>
      </c>
      <c r="C47" s="279" t="s">
        <v>1025</v>
      </c>
      <c r="D47" s="275" t="s">
        <v>516</v>
      </c>
      <c r="E47" s="275"/>
    </row>
    <row r="48" spans="1:5" ht="22.15" customHeight="1" x14ac:dyDescent="0.2">
      <c r="A48" s="277">
        <f t="shared" si="1"/>
        <v>12</v>
      </c>
      <c r="B48" s="290" t="s">
        <v>245</v>
      </c>
      <c r="C48" s="279" t="s">
        <v>763</v>
      </c>
      <c r="D48" s="275" t="s">
        <v>516</v>
      </c>
      <c r="E48" s="275"/>
    </row>
    <row r="49" spans="1:5" ht="22.15" customHeight="1" x14ac:dyDescent="0.2">
      <c r="A49" s="277">
        <f t="shared" si="1"/>
        <v>13</v>
      </c>
      <c r="B49" s="290" t="s">
        <v>1032</v>
      </c>
      <c r="C49" s="279" t="s">
        <v>763</v>
      </c>
      <c r="D49" s="275" t="s">
        <v>516</v>
      </c>
      <c r="E49" s="275"/>
    </row>
    <row r="50" spans="1:5" ht="22.15" customHeight="1" x14ac:dyDescent="0.2">
      <c r="A50" s="277">
        <f t="shared" si="1"/>
        <v>14</v>
      </c>
      <c r="B50" s="290" t="s">
        <v>1033</v>
      </c>
      <c r="C50" s="279" t="s">
        <v>763</v>
      </c>
      <c r="D50" s="275" t="s">
        <v>516</v>
      </c>
      <c r="E50" s="275"/>
    </row>
    <row r="51" spans="1:5" ht="22.15" customHeight="1" x14ac:dyDescent="0.2">
      <c r="A51" s="277">
        <f t="shared" si="1"/>
        <v>15</v>
      </c>
      <c r="B51" s="289" t="s">
        <v>260</v>
      </c>
      <c r="C51" s="279" t="s">
        <v>763</v>
      </c>
      <c r="D51" s="275" t="s">
        <v>517</v>
      </c>
      <c r="E51" s="275"/>
    </row>
    <row r="52" spans="1:5" ht="22.15" customHeight="1" x14ac:dyDescent="0.2">
      <c r="A52" s="277">
        <f t="shared" si="1"/>
        <v>16</v>
      </c>
      <c r="B52" s="289" t="s">
        <v>262</v>
      </c>
      <c r="C52" s="279" t="s">
        <v>763</v>
      </c>
      <c r="D52" s="275" t="s">
        <v>517</v>
      </c>
      <c r="E52" s="275"/>
    </row>
    <row r="53" spans="1:5" ht="22.15" customHeight="1" x14ac:dyDescent="0.2">
      <c r="A53" s="277">
        <f t="shared" si="1"/>
        <v>17</v>
      </c>
      <c r="B53" s="289" t="s">
        <v>264</v>
      </c>
      <c r="C53" s="279" t="s">
        <v>763</v>
      </c>
      <c r="D53" s="275" t="s">
        <v>517</v>
      </c>
      <c r="E53" s="275"/>
    </row>
    <row r="54" spans="1:5" ht="22.15" customHeight="1" x14ac:dyDescent="0.2">
      <c r="A54" s="277">
        <f t="shared" si="1"/>
        <v>18</v>
      </c>
      <c r="B54" s="289" t="s">
        <v>266</v>
      </c>
      <c r="C54" s="279" t="s">
        <v>763</v>
      </c>
      <c r="D54" s="275" t="s">
        <v>517</v>
      </c>
      <c r="E54" s="275"/>
    </row>
    <row r="55" spans="1:5" ht="22.15" customHeight="1" x14ac:dyDescent="0.2">
      <c r="A55" s="277">
        <f t="shared" si="1"/>
        <v>19</v>
      </c>
      <c r="B55" s="289" t="s">
        <v>1034</v>
      </c>
      <c r="C55" s="279" t="s">
        <v>560</v>
      </c>
      <c r="D55" s="275" t="s">
        <v>519</v>
      </c>
      <c r="E55" s="275"/>
    </row>
    <row r="56" spans="1:5" ht="22.15" customHeight="1" x14ac:dyDescent="0.2">
      <c r="A56" s="277">
        <f t="shared" si="1"/>
        <v>20</v>
      </c>
      <c r="B56" s="289" t="s">
        <v>278</v>
      </c>
      <c r="C56" s="279" t="s">
        <v>763</v>
      </c>
      <c r="D56" s="275" t="s">
        <v>519</v>
      </c>
      <c r="E56" s="275"/>
    </row>
    <row r="57" spans="1:5" ht="22.15" customHeight="1" x14ac:dyDescent="0.2">
      <c r="A57" s="277">
        <f t="shared" si="1"/>
        <v>21</v>
      </c>
      <c r="B57" s="290" t="s">
        <v>280</v>
      </c>
      <c r="C57" s="279" t="s">
        <v>560</v>
      </c>
      <c r="D57" s="275" t="s">
        <v>521</v>
      </c>
      <c r="E57" s="275"/>
    </row>
    <row r="58" spans="1:5" ht="22.15" customHeight="1" x14ac:dyDescent="0.2">
      <c r="A58" s="277">
        <f t="shared" si="1"/>
        <v>22</v>
      </c>
      <c r="B58" s="290" t="s">
        <v>291</v>
      </c>
      <c r="C58" s="279" t="s">
        <v>763</v>
      </c>
      <c r="D58" s="275" t="s">
        <v>521</v>
      </c>
      <c r="E58" s="275"/>
    </row>
    <row r="59" spans="1:5" ht="22.15" customHeight="1" x14ac:dyDescent="0.2">
      <c r="A59" s="277">
        <f t="shared" si="1"/>
        <v>23</v>
      </c>
      <c r="B59" s="290" t="s">
        <v>293</v>
      </c>
      <c r="C59" s="279" t="s">
        <v>763</v>
      </c>
      <c r="D59" s="275" t="s">
        <v>521</v>
      </c>
      <c r="E59" s="275"/>
    </row>
    <row r="60" spans="1:5" ht="22.15" customHeight="1" x14ac:dyDescent="0.2">
      <c r="A60" s="277">
        <f t="shared" si="1"/>
        <v>24</v>
      </c>
      <c r="B60" s="290" t="s">
        <v>1051</v>
      </c>
      <c r="C60" s="279" t="s">
        <v>763</v>
      </c>
      <c r="D60" s="275" t="s">
        <v>521</v>
      </c>
      <c r="E60" s="275"/>
    </row>
    <row r="61" spans="1:5" ht="22.15" customHeight="1" x14ac:dyDescent="0.2">
      <c r="A61" s="277">
        <f t="shared" si="1"/>
        <v>25</v>
      </c>
      <c r="B61" s="289" t="s">
        <v>311</v>
      </c>
      <c r="C61" s="279" t="s">
        <v>763</v>
      </c>
      <c r="D61" s="275" t="s">
        <v>523</v>
      </c>
      <c r="E61" s="275"/>
    </row>
    <row r="62" spans="1:5" ht="22.15" customHeight="1" x14ac:dyDescent="0.2">
      <c r="A62" s="277">
        <f t="shared" si="1"/>
        <v>26</v>
      </c>
      <c r="B62" s="289" t="s">
        <v>318</v>
      </c>
      <c r="C62" s="279" t="s">
        <v>763</v>
      </c>
      <c r="D62" s="275" t="s">
        <v>524</v>
      </c>
      <c r="E62" s="275"/>
    </row>
    <row r="63" spans="1:5" ht="22.15" customHeight="1" x14ac:dyDescent="0.2">
      <c r="A63" s="277">
        <f t="shared" si="1"/>
        <v>27</v>
      </c>
      <c r="B63" s="290" t="s">
        <v>325</v>
      </c>
      <c r="C63" s="279" t="s">
        <v>763</v>
      </c>
      <c r="D63" s="275" t="s">
        <v>525</v>
      </c>
      <c r="E63" s="275"/>
    </row>
    <row r="64" spans="1:5" ht="22.15" customHeight="1" x14ac:dyDescent="0.2">
      <c r="A64" s="277">
        <f t="shared" si="1"/>
        <v>28</v>
      </c>
      <c r="B64" s="289" t="s">
        <v>327</v>
      </c>
      <c r="C64" s="279" t="s">
        <v>560</v>
      </c>
      <c r="D64" s="275" t="s">
        <v>1035</v>
      </c>
      <c r="E64" s="275"/>
    </row>
    <row r="65" spans="1:5" ht="22.15" customHeight="1" x14ac:dyDescent="0.2">
      <c r="A65" s="277">
        <f t="shared" si="1"/>
        <v>29</v>
      </c>
      <c r="B65" s="289" t="s">
        <v>330</v>
      </c>
      <c r="C65" s="279" t="s">
        <v>560</v>
      </c>
      <c r="D65" s="275" t="s">
        <v>1035</v>
      </c>
      <c r="E65" s="275"/>
    </row>
    <row r="66" spans="1:5" ht="22.15" customHeight="1" x14ac:dyDescent="0.2">
      <c r="A66" s="277">
        <f t="shared" si="1"/>
        <v>30</v>
      </c>
      <c r="B66" s="290" t="s">
        <v>332</v>
      </c>
      <c r="C66" s="279" t="s">
        <v>560</v>
      </c>
      <c r="D66" s="275" t="s">
        <v>1035</v>
      </c>
      <c r="E66" s="275"/>
    </row>
    <row r="67" spans="1:5" ht="14.45" customHeight="1" x14ac:dyDescent="0.2">
      <c r="A67" s="291"/>
      <c r="B67" s="292"/>
      <c r="C67" s="293"/>
      <c r="D67" s="294"/>
      <c r="E67" s="294"/>
    </row>
    <row r="68" spans="1:5" ht="22.9" customHeight="1" x14ac:dyDescent="0.2">
      <c r="A68" s="742" t="s">
        <v>1044</v>
      </c>
      <c r="B68" s="742"/>
      <c r="C68" s="742"/>
      <c r="D68" s="742"/>
      <c r="E68" s="742"/>
    </row>
    <row r="69" spans="1:5" ht="22.9" customHeight="1" x14ac:dyDescent="0.2">
      <c r="A69" s="742" t="s">
        <v>1054</v>
      </c>
      <c r="B69" s="742"/>
      <c r="C69" s="742"/>
      <c r="D69" s="742"/>
      <c r="E69" s="742"/>
    </row>
    <row r="70" spans="1:5" ht="22.9" customHeight="1" x14ac:dyDescent="0.2">
      <c r="A70" s="741" t="s">
        <v>28</v>
      </c>
      <c r="B70" s="741"/>
      <c r="C70" s="741"/>
      <c r="D70" s="741"/>
      <c r="E70" s="741"/>
    </row>
    <row r="71" spans="1:5" ht="22.9" customHeight="1" x14ac:dyDescent="0.2">
      <c r="A71" s="266"/>
      <c r="B71" s="267" t="s">
        <v>41</v>
      </c>
      <c r="C71" s="266"/>
      <c r="D71" s="268"/>
      <c r="E71" s="268"/>
    </row>
    <row r="72" spans="1:5" ht="22.9" customHeight="1" x14ac:dyDescent="0.2">
      <c r="A72" s="269" t="s">
        <v>0</v>
      </c>
      <c r="B72" s="270" t="s">
        <v>29</v>
      </c>
      <c r="C72" s="269" t="s">
        <v>30</v>
      </c>
      <c r="D72" s="271" t="s">
        <v>33</v>
      </c>
      <c r="E72" s="269" t="s">
        <v>31</v>
      </c>
    </row>
    <row r="73" spans="1:5" ht="22.9" customHeight="1" x14ac:dyDescent="0.2">
      <c r="A73" s="272">
        <v>1</v>
      </c>
      <c r="B73" s="295" t="s">
        <v>1036</v>
      </c>
      <c r="C73" s="274" t="s">
        <v>560</v>
      </c>
      <c r="D73" s="274" t="s">
        <v>44</v>
      </c>
      <c r="E73" s="296"/>
    </row>
    <row r="74" spans="1:5" ht="22.9" customHeight="1" x14ac:dyDescent="0.2">
      <c r="A74" s="277">
        <f>A73+1</f>
        <v>2</v>
      </c>
      <c r="B74" s="297" t="s">
        <v>1037</v>
      </c>
      <c r="C74" s="279" t="s">
        <v>757</v>
      </c>
      <c r="D74" s="279" t="s">
        <v>1049</v>
      </c>
      <c r="E74" s="298"/>
    </row>
    <row r="75" spans="1:5" ht="22.9" customHeight="1" x14ac:dyDescent="0.2">
      <c r="A75" s="277">
        <f t="shared" ref="A75:A101" si="2">A74+1</f>
        <v>3</v>
      </c>
      <c r="B75" s="297" t="s">
        <v>1046</v>
      </c>
      <c r="C75" s="279" t="s">
        <v>560</v>
      </c>
      <c r="D75" s="279" t="s">
        <v>1049</v>
      </c>
      <c r="E75" s="298"/>
    </row>
    <row r="76" spans="1:5" ht="22.9" customHeight="1" x14ac:dyDescent="0.2">
      <c r="A76" s="277">
        <f t="shared" si="2"/>
        <v>4</v>
      </c>
      <c r="B76" s="297" t="s">
        <v>1039</v>
      </c>
      <c r="C76" s="279" t="s">
        <v>763</v>
      </c>
      <c r="D76" s="279" t="s">
        <v>527</v>
      </c>
      <c r="E76" s="298"/>
    </row>
    <row r="77" spans="1:5" ht="22.9" customHeight="1" x14ac:dyDescent="0.2">
      <c r="A77" s="277">
        <f t="shared" si="2"/>
        <v>5</v>
      </c>
      <c r="B77" s="297" t="s">
        <v>353</v>
      </c>
      <c r="C77" s="279" t="s">
        <v>763</v>
      </c>
      <c r="D77" s="279" t="s">
        <v>527</v>
      </c>
      <c r="E77" s="298"/>
    </row>
    <row r="78" spans="1:5" ht="22.9" customHeight="1" x14ac:dyDescent="0.2">
      <c r="A78" s="277">
        <f t="shared" si="2"/>
        <v>6</v>
      </c>
      <c r="B78" s="297" t="s">
        <v>355</v>
      </c>
      <c r="C78" s="279" t="s">
        <v>560</v>
      </c>
      <c r="D78" s="279" t="s">
        <v>528</v>
      </c>
      <c r="E78" s="298"/>
    </row>
    <row r="79" spans="1:5" ht="22.9" customHeight="1" x14ac:dyDescent="0.2">
      <c r="A79" s="277">
        <f t="shared" si="2"/>
        <v>7</v>
      </c>
      <c r="B79" s="297" t="s">
        <v>1047</v>
      </c>
      <c r="C79" s="279" t="s">
        <v>763</v>
      </c>
      <c r="D79" s="279" t="s">
        <v>528</v>
      </c>
      <c r="E79" s="298"/>
    </row>
    <row r="80" spans="1:5" ht="22.9" customHeight="1" x14ac:dyDescent="0.2">
      <c r="A80" s="277">
        <f t="shared" si="2"/>
        <v>8</v>
      </c>
      <c r="B80" s="297" t="s">
        <v>361</v>
      </c>
      <c r="C80" s="279" t="s">
        <v>763</v>
      </c>
      <c r="D80" s="279" t="s">
        <v>529</v>
      </c>
      <c r="E80" s="298"/>
    </row>
    <row r="81" spans="1:5" ht="22.9" customHeight="1" x14ac:dyDescent="0.2">
      <c r="A81" s="277">
        <f t="shared" si="2"/>
        <v>9</v>
      </c>
      <c r="B81" s="297" t="s">
        <v>362</v>
      </c>
      <c r="C81" s="279" t="s">
        <v>763</v>
      </c>
      <c r="D81" s="279" t="s">
        <v>529</v>
      </c>
      <c r="E81" s="298"/>
    </row>
    <row r="82" spans="1:5" ht="22.9" customHeight="1" x14ac:dyDescent="0.2">
      <c r="A82" s="277">
        <f t="shared" si="2"/>
        <v>10</v>
      </c>
      <c r="B82" s="297" t="s">
        <v>363</v>
      </c>
      <c r="C82" s="279" t="s">
        <v>560</v>
      </c>
      <c r="D82" s="279" t="s">
        <v>530</v>
      </c>
      <c r="E82" s="298"/>
    </row>
    <row r="83" spans="1:5" ht="22.9" customHeight="1" x14ac:dyDescent="0.2">
      <c r="A83" s="277">
        <f t="shared" si="2"/>
        <v>11</v>
      </c>
      <c r="B83" s="297" t="s">
        <v>365</v>
      </c>
      <c r="C83" s="279" t="s">
        <v>560</v>
      </c>
      <c r="D83" s="279" t="s">
        <v>530</v>
      </c>
      <c r="E83" s="298"/>
    </row>
    <row r="84" spans="1:5" ht="22.9" customHeight="1" x14ac:dyDescent="0.2">
      <c r="A84" s="277">
        <f t="shared" si="2"/>
        <v>12</v>
      </c>
      <c r="B84" s="297" t="s">
        <v>368</v>
      </c>
      <c r="C84" s="279" t="s">
        <v>560</v>
      </c>
      <c r="D84" s="279" t="s">
        <v>531</v>
      </c>
      <c r="E84" s="298"/>
    </row>
    <row r="85" spans="1:5" ht="22.9" customHeight="1" x14ac:dyDescent="0.2">
      <c r="A85" s="277">
        <f t="shared" si="2"/>
        <v>13</v>
      </c>
      <c r="B85" s="297" t="s">
        <v>370</v>
      </c>
      <c r="C85" s="279" t="s">
        <v>560</v>
      </c>
      <c r="D85" s="279" t="s">
        <v>531</v>
      </c>
      <c r="E85" s="298"/>
    </row>
    <row r="86" spans="1:5" ht="22.9" customHeight="1" x14ac:dyDescent="0.2">
      <c r="A86" s="277">
        <f t="shared" si="2"/>
        <v>14</v>
      </c>
      <c r="B86" s="297" t="s">
        <v>376</v>
      </c>
      <c r="C86" s="279" t="s">
        <v>763</v>
      </c>
      <c r="D86" s="279" t="s">
        <v>532</v>
      </c>
      <c r="E86" s="298"/>
    </row>
    <row r="87" spans="1:5" ht="22.9" customHeight="1" x14ac:dyDescent="0.2">
      <c r="A87" s="277">
        <f t="shared" si="2"/>
        <v>15</v>
      </c>
      <c r="B87" s="297" t="s">
        <v>377</v>
      </c>
      <c r="C87" s="279" t="s">
        <v>560</v>
      </c>
      <c r="D87" s="279" t="s">
        <v>532</v>
      </c>
      <c r="E87" s="298"/>
    </row>
    <row r="88" spans="1:5" ht="22.9" customHeight="1" x14ac:dyDescent="0.2">
      <c r="A88" s="277">
        <f t="shared" si="2"/>
        <v>16</v>
      </c>
      <c r="B88" s="297" t="s">
        <v>380</v>
      </c>
      <c r="C88" s="279" t="s">
        <v>560</v>
      </c>
      <c r="D88" s="279" t="s">
        <v>1038</v>
      </c>
      <c r="E88" s="298"/>
    </row>
    <row r="89" spans="1:5" ht="22.9" customHeight="1" x14ac:dyDescent="0.2">
      <c r="A89" s="277">
        <f t="shared" si="2"/>
        <v>17</v>
      </c>
      <c r="B89" s="297" t="s">
        <v>381</v>
      </c>
      <c r="C89" s="279" t="s">
        <v>560</v>
      </c>
      <c r="D89" s="279" t="s">
        <v>1038</v>
      </c>
      <c r="E89" s="298"/>
    </row>
    <row r="90" spans="1:5" ht="22.9" customHeight="1" x14ac:dyDescent="0.2">
      <c r="A90" s="277">
        <f t="shared" si="2"/>
        <v>18</v>
      </c>
      <c r="B90" s="297" t="s">
        <v>383</v>
      </c>
      <c r="C90" s="279" t="s">
        <v>560</v>
      </c>
      <c r="D90" s="279" t="s">
        <v>533</v>
      </c>
      <c r="E90" s="298"/>
    </row>
    <row r="91" spans="1:5" ht="22.9" customHeight="1" x14ac:dyDescent="0.2">
      <c r="A91" s="277">
        <f t="shared" si="2"/>
        <v>19</v>
      </c>
      <c r="B91" s="297" t="s">
        <v>384</v>
      </c>
      <c r="C91" s="279" t="s">
        <v>560</v>
      </c>
      <c r="D91" s="279" t="s">
        <v>533</v>
      </c>
      <c r="E91" s="298"/>
    </row>
    <row r="92" spans="1:5" ht="22.9" customHeight="1" x14ac:dyDescent="0.2">
      <c r="A92" s="277">
        <f t="shared" si="2"/>
        <v>20</v>
      </c>
      <c r="B92" s="297" t="s">
        <v>387</v>
      </c>
      <c r="C92" s="279" t="s">
        <v>763</v>
      </c>
      <c r="D92" s="279" t="s">
        <v>533</v>
      </c>
      <c r="E92" s="298"/>
    </row>
    <row r="93" spans="1:5" ht="22.9" customHeight="1" x14ac:dyDescent="0.2">
      <c r="A93" s="277">
        <f t="shared" si="2"/>
        <v>21</v>
      </c>
      <c r="B93" s="297" t="s">
        <v>390</v>
      </c>
      <c r="C93" s="279" t="s">
        <v>763</v>
      </c>
      <c r="D93" s="279" t="s">
        <v>536</v>
      </c>
      <c r="E93" s="298"/>
    </row>
    <row r="94" spans="1:5" ht="22.9" customHeight="1" x14ac:dyDescent="0.2">
      <c r="A94" s="277">
        <f t="shared" si="2"/>
        <v>22</v>
      </c>
      <c r="B94" s="297" t="s">
        <v>1040</v>
      </c>
      <c r="C94" s="279" t="s">
        <v>763</v>
      </c>
      <c r="D94" s="279" t="s">
        <v>536</v>
      </c>
      <c r="E94" s="298"/>
    </row>
    <row r="95" spans="1:5" ht="22.9" customHeight="1" x14ac:dyDescent="0.2">
      <c r="A95" s="277">
        <f t="shared" si="2"/>
        <v>23</v>
      </c>
      <c r="B95" s="297" t="s">
        <v>1041</v>
      </c>
      <c r="C95" s="279" t="s">
        <v>560</v>
      </c>
      <c r="D95" s="279" t="s">
        <v>1050</v>
      </c>
      <c r="E95" s="298"/>
    </row>
    <row r="96" spans="1:5" ht="22.9" customHeight="1" x14ac:dyDescent="0.2">
      <c r="A96" s="277">
        <f t="shared" si="2"/>
        <v>24</v>
      </c>
      <c r="B96" s="297" t="s">
        <v>394</v>
      </c>
      <c r="C96" s="279" t="s">
        <v>560</v>
      </c>
      <c r="D96" s="279" t="s">
        <v>1050</v>
      </c>
      <c r="E96" s="298"/>
    </row>
    <row r="97" spans="1:5" ht="22.9" customHeight="1" x14ac:dyDescent="0.2">
      <c r="A97" s="277">
        <f t="shared" si="2"/>
        <v>25</v>
      </c>
      <c r="B97" s="297" t="s">
        <v>395</v>
      </c>
      <c r="C97" s="279" t="s">
        <v>560</v>
      </c>
      <c r="D97" s="279" t="s">
        <v>534</v>
      </c>
      <c r="E97" s="298"/>
    </row>
    <row r="98" spans="1:5" ht="22.9" customHeight="1" x14ac:dyDescent="0.2">
      <c r="A98" s="277">
        <f t="shared" si="2"/>
        <v>26</v>
      </c>
      <c r="B98" s="297" t="s">
        <v>1048</v>
      </c>
      <c r="C98" s="279" t="s">
        <v>763</v>
      </c>
      <c r="D98" s="279" t="s">
        <v>534</v>
      </c>
      <c r="E98" s="298"/>
    </row>
    <row r="99" spans="1:5" ht="22.9" customHeight="1" x14ac:dyDescent="0.2">
      <c r="A99" s="277">
        <f t="shared" si="2"/>
        <v>27</v>
      </c>
      <c r="B99" s="297" t="s">
        <v>399</v>
      </c>
      <c r="C99" s="279" t="s">
        <v>560</v>
      </c>
      <c r="D99" s="279" t="s">
        <v>535</v>
      </c>
      <c r="E99" s="298"/>
    </row>
    <row r="100" spans="1:5" ht="22.9" customHeight="1" x14ac:dyDescent="0.2">
      <c r="A100" s="277">
        <f t="shared" si="2"/>
        <v>28</v>
      </c>
      <c r="B100" s="297" t="s">
        <v>401</v>
      </c>
      <c r="C100" s="279" t="s">
        <v>560</v>
      </c>
      <c r="D100" s="279" t="s">
        <v>535</v>
      </c>
      <c r="E100" s="298"/>
    </row>
    <row r="101" spans="1:5" ht="22.9" customHeight="1" x14ac:dyDescent="0.2">
      <c r="A101" s="277">
        <f t="shared" si="2"/>
        <v>29</v>
      </c>
      <c r="B101" s="297" t="s">
        <v>1042</v>
      </c>
      <c r="C101" s="279" t="s">
        <v>763</v>
      </c>
      <c r="D101" s="279" t="s">
        <v>534</v>
      </c>
      <c r="E101" s="298"/>
    </row>
    <row r="102" spans="1:5" ht="12.6" customHeight="1" x14ac:dyDescent="0.2">
      <c r="A102" s="291"/>
      <c r="B102" s="292"/>
      <c r="C102" s="293"/>
      <c r="D102" s="294"/>
      <c r="E102" s="294"/>
    </row>
    <row r="103" spans="1:5" ht="22.5" x14ac:dyDescent="0.2">
      <c r="A103" s="742" t="s">
        <v>1045</v>
      </c>
      <c r="B103" s="742"/>
      <c r="C103" s="742"/>
      <c r="D103" s="742"/>
      <c r="E103" s="742"/>
    </row>
    <row r="104" spans="1:5" ht="22.5" x14ac:dyDescent="0.2">
      <c r="A104" s="742" t="s">
        <v>1054</v>
      </c>
      <c r="B104" s="742"/>
      <c r="C104" s="742"/>
      <c r="D104" s="742"/>
      <c r="E104" s="742"/>
    </row>
    <row r="105" spans="1:5" ht="22.5" x14ac:dyDescent="0.2">
      <c r="A105" s="741" t="s">
        <v>28</v>
      </c>
      <c r="B105" s="741"/>
      <c r="C105" s="741"/>
      <c r="D105" s="741"/>
      <c r="E105" s="741"/>
    </row>
    <row r="106" spans="1:5" x14ac:dyDescent="0.2">
      <c r="A106" s="266"/>
      <c r="B106" s="267" t="s">
        <v>40</v>
      </c>
      <c r="C106" s="266"/>
      <c r="D106" s="268"/>
      <c r="E106" s="268"/>
    </row>
    <row r="107" spans="1:5" x14ac:dyDescent="0.2">
      <c r="A107" s="269" t="s">
        <v>0</v>
      </c>
      <c r="B107" s="270" t="s">
        <v>29</v>
      </c>
      <c r="C107" s="269" t="s">
        <v>30</v>
      </c>
      <c r="D107" s="271" t="s">
        <v>33</v>
      </c>
      <c r="E107" s="269" t="s">
        <v>31</v>
      </c>
    </row>
    <row r="108" spans="1:5" ht="27" customHeight="1" x14ac:dyDescent="0.2">
      <c r="A108" s="272">
        <v>1</v>
      </c>
      <c r="B108" s="299" t="s">
        <v>406</v>
      </c>
      <c r="C108" s="274" t="s">
        <v>560</v>
      </c>
      <c r="D108" s="274" t="s">
        <v>45</v>
      </c>
      <c r="E108" s="296"/>
    </row>
    <row r="109" spans="1:5" ht="27" customHeight="1" x14ac:dyDescent="0.2">
      <c r="A109" s="277">
        <f>A108+1</f>
        <v>2</v>
      </c>
      <c r="B109" s="297" t="s">
        <v>411</v>
      </c>
      <c r="C109" s="279" t="s">
        <v>560</v>
      </c>
      <c r="D109" s="279" t="s">
        <v>538</v>
      </c>
      <c r="E109" s="298"/>
    </row>
    <row r="110" spans="1:5" ht="27" customHeight="1" x14ac:dyDescent="0.2">
      <c r="A110" s="277">
        <f t="shared" ref="A110:A115" si="3">A109+1</f>
        <v>3</v>
      </c>
      <c r="B110" s="297" t="s">
        <v>412</v>
      </c>
      <c r="C110" s="279" t="s">
        <v>560</v>
      </c>
      <c r="D110" s="279" t="s">
        <v>538</v>
      </c>
      <c r="E110" s="298"/>
    </row>
    <row r="111" spans="1:5" ht="27" customHeight="1" x14ac:dyDescent="0.2">
      <c r="A111" s="277">
        <f t="shared" si="3"/>
        <v>4</v>
      </c>
      <c r="B111" s="297" t="s">
        <v>413</v>
      </c>
      <c r="C111" s="279" t="s">
        <v>763</v>
      </c>
      <c r="D111" s="279" t="s">
        <v>538</v>
      </c>
      <c r="E111" s="298"/>
    </row>
    <row r="112" spans="1:5" ht="27" customHeight="1" x14ac:dyDescent="0.2">
      <c r="A112" s="277">
        <f t="shared" si="3"/>
        <v>5</v>
      </c>
      <c r="B112" s="297" t="s">
        <v>416</v>
      </c>
      <c r="C112" s="279" t="s">
        <v>763</v>
      </c>
      <c r="D112" s="279" t="s">
        <v>541</v>
      </c>
      <c r="E112" s="298"/>
    </row>
    <row r="113" spans="1:5" ht="27" customHeight="1" x14ac:dyDescent="0.2">
      <c r="A113" s="277">
        <f t="shared" si="3"/>
        <v>6</v>
      </c>
      <c r="B113" s="297" t="s">
        <v>417</v>
      </c>
      <c r="C113" s="279" t="s">
        <v>763</v>
      </c>
      <c r="D113" s="279" t="s">
        <v>541</v>
      </c>
      <c r="E113" s="298"/>
    </row>
    <row r="114" spans="1:5" ht="27" customHeight="1" x14ac:dyDescent="0.2">
      <c r="A114" s="277">
        <f t="shared" si="3"/>
        <v>7</v>
      </c>
      <c r="B114" s="297" t="s">
        <v>419</v>
      </c>
      <c r="C114" s="279" t="s">
        <v>560</v>
      </c>
      <c r="D114" s="279" t="s">
        <v>543</v>
      </c>
      <c r="E114" s="298"/>
    </row>
    <row r="115" spans="1:5" ht="27" customHeight="1" x14ac:dyDescent="0.2">
      <c r="A115" s="277">
        <f t="shared" si="3"/>
        <v>8</v>
      </c>
      <c r="B115" s="297" t="s">
        <v>421</v>
      </c>
      <c r="C115" s="279" t="s">
        <v>560</v>
      </c>
      <c r="D115" s="279" t="s">
        <v>543</v>
      </c>
      <c r="E115" s="298"/>
    </row>
    <row r="116" spans="1:5" ht="27" customHeight="1" x14ac:dyDescent="0.2">
      <c r="A116" s="277"/>
      <c r="B116" s="282"/>
      <c r="C116" s="279"/>
      <c r="D116" s="298"/>
      <c r="E116" s="298"/>
    </row>
    <row r="117" spans="1:5" ht="27" customHeight="1" x14ac:dyDescent="0.2">
      <c r="A117" s="277"/>
      <c r="B117" s="282"/>
      <c r="C117" s="279"/>
      <c r="D117" s="298"/>
      <c r="E117" s="298"/>
    </row>
    <row r="118" spans="1:5" ht="27" customHeight="1" x14ac:dyDescent="0.2">
      <c r="A118" s="300"/>
      <c r="B118" s="282"/>
      <c r="C118" s="279"/>
      <c r="D118" s="298"/>
      <c r="E118" s="298"/>
    </row>
    <row r="119" spans="1:5" ht="27" customHeight="1" x14ac:dyDescent="0.2">
      <c r="A119" s="300"/>
      <c r="B119" s="282"/>
      <c r="C119" s="279"/>
      <c r="D119" s="298"/>
      <c r="E119" s="298"/>
    </row>
    <row r="120" spans="1:5" ht="27" customHeight="1" x14ac:dyDescent="0.2">
      <c r="A120" s="300"/>
      <c r="B120" s="282"/>
      <c r="C120" s="279"/>
      <c r="D120" s="298"/>
      <c r="E120" s="298"/>
    </row>
    <row r="121" spans="1:5" ht="27" customHeight="1" x14ac:dyDescent="0.2">
      <c r="A121" s="300"/>
      <c r="B121" s="282"/>
      <c r="C121" s="279"/>
      <c r="D121" s="298"/>
      <c r="E121" s="298"/>
    </row>
    <row r="122" spans="1:5" ht="27" customHeight="1" x14ac:dyDescent="0.2">
      <c r="A122" s="300"/>
      <c r="B122" s="282"/>
      <c r="C122" s="279"/>
      <c r="D122" s="298"/>
      <c r="E122" s="298"/>
    </row>
    <row r="123" spans="1:5" ht="27" customHeight="1" x14ac:dyDescent="0.2">
      <c r="A123" s="300"/>
      <c r="B123" s="282"/>
      <c r="C123" s="279"/>
      <c r="D123" s="298"/>
      <c r="E123" s="298"/>
    </row>
    <row r="124" spans="1:5" ht="27" customHeight="1" x14ac:dyDescent="0.2">
      <c r="A124" s="300"/>
      <c r="B124" s="301"/>
      <c r="C124" s="280"/>
      <c r="D124" s="302"/>
      <c r="E124" s="302"/>
    </row>
    <row r="125" spans="1:5" ht="27" customHeight="1" x14ac:dyDescent="0.2">
      <c r="A125" s="300"/>
      <c r="B125" s="301"/>
      <c r="C125" s="280"/>
      <c r="D125" s="302"/>
      <c r="E125" s="302"/>
    </row>
    <row r="126" spans="1:5" ht="27" customHeight="1" x14ac:dyDescent="0.2">
      <c r="A126" s="300"/>
      <c r="B126" s="301"/>
      <c r="C126" s="280"/>
      <c r="D126" s="302"/>
      <c r="E126" s="302"/>
    </row>
    <row r="127" spans="1:5" ht="27" customHeight="1" x14ac:dyDescent="0.2">
      <c r="A127" s="291"/>
      <c r="B127" s="292"/>
      <c r="C127" s="293"/>
      <c r="D127" s="294"/>
      <c r="E127" s="294"/>
    </row>
    <row r="128" spans="1:5" ht="27" customHeight="1" x14ac:dyDescent="0.2">
      <c r="A128" s="284"/>
      <c r="B128" s="285"/>
      <c r="C128" s="286"/>
      <c r="D128" s="287"/>
      <c r="E128" s="287"/>
    </row>
    <row r="129" spans="1:5" ht="27" customHeight="1" x14ac:dyDescent="0.2">
      <c r="A129" s="284"/>
      <c r="B129" s="285"/>
      <c r="C129" s="286"/>
      <c r="D129" s="287"/>
      <c r="E129" s="287"/>
    </row>
    <row r="130" spans="1:5" ht="27" customHeight="1" x14ac:dyDescent="0.2">
      <c r="A130" s="284"/>
      <c r="B130" s="285"/>
      <c r="C130" s="286"/>
      <c r="D130" s="287"/>
      <c r="E130" s="287"/>
    </row>
    <row r="131" spans="1:5" ht="27" customHeight="1" x14ac:dyDescent="0.2">
      <c r="A131" s="284"/>
      <c r="B131" s="285"/>
      <c r="C131" s="286"/>
      <c r="D131" s="287"/>
      <c r="E131" s="287"/>
    </row>
    <row r="132" spans="1:5" ht="27" customHeight="1" x14ac:dyDescent="0.2">
      <c r="A132" s="284"/>
      <c r="B132" s="285"/>
      <c r="C132" s="286"/>
      <c r="D132" s="287"/>
      <c r="E132" s="287"/>
    </row>
    <row r="133" spans="1:5" ht="22.5" x14ac:dyDescent="0.2">
      <c r="A133" s="742" t="s">
        <v>1044</v>
      </c>
      <c r="B133" s="742"/>
      <c r="C133" s="742"/>
      <c r="D133" s="742"/>
      <c r="E133" s="742"/>
    </row>
    <row r="134" spans="1:5" ht="22.5" x14ac:dyDescent="0.2">
      <c r="A134" s="742" t="s">
        <v>1056</v>
      </c>
      <c r="B134" s="742"/>
      <c r="C134" s="742"/>
      <c r="D134" s="742"/>
      <c r="E134" s="742"/>
    </row>
    <row r="135" spans="1:5" ht="22.5" x14ac:dyDescent="0.2">
      <c r="A135" s="741" t="s">
        <v>28</v>
      </c>
      <c r="B135" s="741"/>
      <c r="C135" s="741"/>
      <c r="D135" s="741"/>
      <c r="E135" s="741"/>
    </row>
    <row r="136" spans="1:5" x14ac:dyDescent="0.2">
      <c r="A136" s="266"/>
      <c r="B136" s="267" t="s">
        <v>38</v>
      </c>
      <c r="C136" s="266"/>
      <c r="D136" s="268"/>
      <c r="E136" s="268"/>
    </row>
    <row r="137" spans="1:5" x14ac:dyDescent="0.2">
      <c r="A137" s="269" t="s">
        <v>0</v>
      </c>
      <c r="B137" s="270" t="s">
        <v>29</v>
      </c>
      <c r="C137" s="269" t="s">
        <v>30</v>
      </c>
      <c r="D137" s="271" t="s">
        <v>33</v>
      </c>
      <c r="E137" s="269" t="s">
        <v>31</v>
      </c>
    </row>
    <row r="138" spans="1:5" ht="27.6" customHeight="1" x14ac:dyDescent="0.2">
      <c r="A138" s="272">
        <v>1</v>
      </c>
      <c r="B138" s="288" t="s">
        <v>429</v>
      </c>
      <c r="C138" s="274" t="s">
        <v>560</v>
      </c>
      <c r="D138" s="274" t="s">
        <v>39</v>
      </c>
      <c r="E138" s="296"/>
    </row>
    <row r="139" spans="1:5" ht="27.6" customHeight="1" x14ac:dyDescent="0.2">
      <c r="A139" s="277">
        <f>A138+1</f>
        <v>2</v>
      </c>
      <c r="B139" s="289" t="s">
        <v>428</v>
      </c>
      <c r="C139" s="279" t="s">
        <v>560</v>
      </c>
      <c r="D139" s="279" t="s">
        <v>39</v>
      </c>
      <c r="E139" s="298"/>
    </row>
    <row r="140" spans="1:5" ht="27.6" customHeight="1" x14ac:dyDescent="0.2">
      <c r="A140" s="277">
        <f t="shared" ref="A140:A148" si="4">A139+1</f>
        <v>3</v>
      </c>
      <c r="B140" s="290" t="s">
        <v>1052</v>
      </c>
      <c r="C140" s="279" t="s">
        <v>763</v>
      </c>
      <c r="D140" s="279" t="s">
        <v>544</v>
      </c>
      <c r="E140" s="298"/>
    </row>
    <row r="141" spans="1:5" ht="27.6" customHeight="1" x14ac:dyDescent="0.2">
      <c r="A141" s="277">
        <f t="shared" si="4"/>
        <v>4</v>
      </c>
      <c r="B141" s="290" t="s">
        <v>434</v>
      </c>
      <c r="C141" s="279" t="s">
        <v>763</v>
      </c>
      <c r="D141" s="279" t="s">
        <v>544</v>
      </c>
      <c r="E141" s="298"/>
    </row>
    <row r="142" spans="1:5" ht="27.6" customHeight="1" x14ac:dyDescent="0.2">
      <c r="A142" s="277">
        <f t="shared" si="4"/>
        <v>5</v>
      </c>
      <c r="B142" s="290" t="s">
        <v>435</v>
      </c>
      <c r="C142" s="279" t="s">
        <v>560</v>
      </c>
      <c r="D142" s="279" t="s">
        <v>545</v>
      </c>
      <c r="E142" s="298"/>
    </row>
    <row r="143" spans="1:5" ht="27.6" customHeight="1" x14ac:dyDescent="0.2">
      <c r="A143" s="277">
        <f t="shared" si="4"/>
        <v>6</v>
      </c>
      <c r="B143" s="290" t="s">
        <v>437</v>
      </c>
      <c r="C143" s="279" t="s">
        <v>560</v>
      </c>
      <c r="D143" s="279" t="s">
        <v>545</v>
      </c>
      <c r="E143" s="298"/>
    </row>
    <row r="144" spans="1:5" ht="27.6" customHeight="1" x14ac:dyDescent="0.2">
      <c r="A144" s="277">
        <f t="shared" si="4"/>
        <v>7</v>
      </c>
      <c r="B144" s="290" t="s">
        <v>334</v>
      </c>
      <c r="C144" s="279" t="s">
        <v>763</v>
      </c>
      <c r="D144" s="279" t="s">
        <v>546</v>
      </c>
      <c r="E144" s="298"/>
    </row>
    <row r="145" spans="1:5" ht="27.6" customHeight="1" x14ac:dyDescent="0.2">
      <c r="A145" s="277">
        <f t="shared" si="4"/>
        <v>8</v>
      </c>
      <c r="B145" s="289" t="s">
        <v>336</v>
      </c>
      <c r="C145" s="279" t="s">
        <v>763</v>
      </c>
      <c r="D145" s="279" t="s">
        <v>546</v>
      </c>
      <c r="E145" s="298"/>
    </row>
    <row r="146" spans="1:5" ht="27.6" customHeight="1" x14ac:dyDescent="0.2">
      <c r="A146" s="277">
        <f t="shared" si="4"/>
        <v>9</v>
      </c>
      <c r="B146" s="290" t="s">
        <v>1043</v>
      </c>
      <c r="C146" s="279" t="s">
        <v>763</v>
      </c>
      <c r="D146" s="279" t="s">
        <v>547</v>
      </c>
      <c r="E146" s="298"/>
    </row>
    <row r="147" spans="1:5" ht="27.6" customHeight="1" x14ac:dyDescent="0.2">
      <c r="A147" s="277">
        <f t="shared" si="4"/>
        <v>10</v>
      </c>
      <c r="B147" s="290" t="s">
        <v>340</v>
      </c>
      <c r="C147" s="279" t="s">
        <v>763</v>
      </c>
      <c r="D147" s="279" t="s">
        <v>548</v>
      </c>
      <c r="E147" s="298"/>
    </row>
    <row r="148" spans="1:5" ht="27.6" customHeight="1" x14ac:dyDescent="0.2">
      <c r="A148" s="277">
        <f t="shared" si="4"/>
        <v>11</v>
      </c>
      <c r="B148" s="289" t="s">
        <v>342</v>
      </c>
      <c r="C148" s="279" t="s">
        <v>763</v>
      </c>
      <c r="D148" s="279" t="s">
        <v>1053</v>
      </c>
      <c r="E148" s="298"/>
    </row>
    <row r="149" spans="1:5" ht="27.6" customHeight="1" x14ac:dyDescent="0.2">
      <c r="A149" s="277"/>
      <c r="B149" s="282"/>
      <c r="C149" s="279"/>
      <c r="D149" s="298"/>
      <c r="E149" s="298"/>
    </row>
    <row r="150" spans="1:5" ht="27.6" customHeight="1" x14ac:dyDescent="0.2">
      <c r="A150" s="300"/>
      <c r="B150" s="282"/>
      <c r="C150" s="279"/>
      <c r="D150" s="298"/>
      <c r="E150" s="298"/>
    </row>
    <row r="151" spans="1:5" ht="27.6" customHeight="1" x14ac:dyDescent="0.2">
      <c r="A151" s="300"/>
      <c r="B151" s="282"/>
      <c r="C151" s="279"/>
      <c r="D151" s="298"/>
      <c r="E151" s="298"/>
    </row>
    <row r="152" spans="1:5" ht="27.6" customHeight="1" x14ac:dyDescent="0.2">
      <c r="A152" s="300"/>
      <c r="B152" s="282"/>
      <c r="C152" s="279"/>
      <c r="D152" s="298"/>
      <c r="E152" s="298"/>
    </row>
    <row r="153" spans="1:5" ht="27.6" customHeight="1" x14ac:dyDescent="0.2">
      <c r="A153" s="300"/>
      <c r="B153" s="282"/>
      <c r="C153" s="279"/>
      <c r="D153" s="298"/>
      <c r="E153" s="298"/>
    </row>
    <row r="154" spans="1:5" ht="27.6" customHeight="1" x14ac:dyDescent="0.2">
      <c r="A154" s="300"/>
      <c r="B154" s="301"/>
      <c r="C154" s="280"/>
      <c r="D154" s="302"/>
      <c r="E154" s="302"/>
    </row>
    <row r="155" spans="1:5" ht="27.6" customHeight="1" x14ac:dyDescent="0.2">
      <c r="A155" s="300"/>
      <c r="B155" s="301"/>
      <c r="C155" s="280"/>
      <c r="D155" s="302"/>
      <c r="E155" s="302"/>
    </row>
    <row r="156" spans="1:5" ht="27.6" customHeight="1" x14ac:dyDescent="0.2">
      <c r="A156" s="300"/>
      <c r="B156" s="301"/>
      <c r="C156" s="280"/>
      <c r="D156" s="302"/>
      <c r="E156" s="302"/>
    </row>
    <row r="157" spans="1:5" ht="27.6" customHeight="1" x14ac:dyDescent="0.2">
      <c r="A157" s="291"/>
      <c r="B157" s="292"/>
      <c r="C157" s="293"/>
      <c r="D157" s="294"/>
      <c r="E157" s="294"/>
    </row>
    <row r="161" spans="2:5" ht="22.5" x14ac:dyDescent="0.2">
      <c r="B161" s="265"/>
      <c r="D161" s="265"/>
      <c r="E161" s="265"/>
    </row>
    <row r="162" spans="2:5" ht="22.5" x14ac:dyDescent="0.2">
      <c r="B162" s="265"/>
      <c r="D162" s="265"/>
      <c r="E162" s="265"/>
    </row>
    <row r="163" spans="2:5" ht="22.5" x14ac:dyDescent="0.2">
      <c r="B163" s="265"/>
      <c r="D163" s="265"/>
      <c r="E163" s="265"/>
    </row>
    <row r="164" spans="2:5" ht="22.5" x14ac:dyDescent="0.2">
      <c r="B164" s="265"/>
      <c r="D164" s="265"/>
      <c r="E164" s="265"/>
    </row>
    <row r="165" spans="2:5" ht="22.5" x14ac:dyDescent="0.2">
      <c r="B165" s="265"/>
      <c r="D165" s="265"/>
      <c r="E165" s="265"/>
    </row>
    <row r="166" spans="2:5" ht="22.5" x14ac:dyDescent="0.2">
      <c r="B166" s="265"/>
      <c r="D166" s="265"/>
      <c r="E166" s="265"/>
    </row>
    <row r="167" spans="2:5" ht="22.5" x14ac:dyDescent="0.2">
      <c r="B167" s="265"/>
      <c r="D167" s="265"/>
      <c r="E167" s="265"/>
    </row>
    <row r="168" spans="2:5" ht="22.5" x14ac:dyDescent="0.2">
      <c r="B168" s="265"/>
      <c r="D168" s="265"/>
      <c r="E168" s="265"/>
    </row>
    <row r="169" spans="2:5" ht="22.5" x14ac:dyDescent="0.2">
      <c r="B169" s="265"/>
      <c r="D169" s="265"/>
      <c r="E169" s="265"/>
    </row>
    <row r="170" spans="2:5" ht="22.5" x14ac:dyDescent="0.2">
      <c r="B170" s="265"/>
      <c r="D170" s="265"/>
      <c r="E170" s="265"/>
    </row>
    <row r="171" spans="2:5" ht="22.5" x14ac:dyDescent="0.2">
      <c r="B171" s="265"/>
      <c r="D171" s="265"/>
      <c r="E171" s="265"/>
    </row>
    <row r="172" spans="2:5" ht="22.5" x14ac:dyDescent="0.2">
      <c r="B172" s="265"/>
      <c r="D172" s="265"/>
      <c r="E172" s="265"/>
    </row>
    <row r="173" spans="2:5" ht="22.5" x14ac:dyDescent="0.2">
      <c r="B173" s="265"/>
      <c r="D173" s="265"/>
      <c r="E173" s="265"/>
    </row>
    <row r="174" spans="2:5" ht="22.5" x14ac:dyDescent="0.2">
      <c r="B174" s="265"/>
      <c r="D174" s="265"/>
      <c r="E174" s="265"/>
    </row>
    <row r="175" spans="2:5" ht="22.5" x14ac:dyDescent="0.2">
      <c r="B175" s="265"/>
      <c r="D175" s="265"/>
      <c r="E175" s="265"/>
    </row>
    <row r="176" spans="2:5" ht="22.5" x14ac:dyDescent="0.2">
      <c r="B176" s="265"/>
      <c r="D176" s="265"/>
      <c r="E176" s="265"/>
    </row>
    <row r="177" spans="2:5" ht="22.5" x14ac:dyDescent="0.2">
      <c r="B177" s="265"/>
      <c r="D177" s="265"/>
      <c r="E177" s="265"/>
    </row>
    <row r="178" spans="2:5" ht="22.5" x14ac:dyDescent="0.2">
      <c r="B178" s="265"/>
      <c r="D178" s="265"/>
      <c r="E178" s="265"/>
    </row>
    <row r="179" spans="2:5" ht="22.5" x14ac:dyDescent="0.2">
      <c r="B179" s="265"/>
      <c r="D179" s="265"/>
      <c r="E179" s="265"/>
    </row>
    <row r="180" spans="2:5" ht="22.5" x14ac:dyDescent="0.2">
      <c r="B180" s="265"/>
      <c r="D180" s="265"/>
      <c r="E180" s="265"/>
    </row>
  </sheetData>
  <mergeCells count="15">
    <mergeCell ref="A133:E133"/>
    <mergeCell ref="A134:E134"/>
    <mergeCell ref="A135:E135"/>
    <mergeCell ref="A68:E68"/>
    <mergeCell ref="A69:E69"/>
    <mergeCell ref="A70:E70"/>
    <mergeCell ref="A103:E103"/>
    <mergeCell ref="A104:E104"/>
    <mergeCell ref="A105:E105"/>
    <mergeCell ref="A34:E34"/>
    <mergeCell ref="A1:E1"/>
    <mergeCell ref="A2:E2"/>
    <mergeCell ref="A3:E3"/>
    <mergeCell ref="A32:E32"/>
    <mergeCell ref="A33:E33"/>
  </mergeCells>
  <pageMargins left="0.25" right="0.12" top="0.51" bottom="0.18" header="0.12" footer="0.12"/>
  <pageSetup paperSize="9" orientation="portrait" horizontalDpi="0" verticalDpi="0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47"/>
  <sheetViews>
    <sheetView zoomScale="120" zoomScaleNormal="120" workbookViewId="0">
      <selection activeCell="C7" sqref="C7"/>
    </sheetView>
  </sheetViews>
  <sheetFormatPr defaultRowHeight="20.25" x14ac:dyDescent="0.3"/>
  <cols>
    <col min="1" max="1" width="3.5" style="250" customWidth="1"/>
    <col min="2" max="2" width="23.75" style="165" customWidth="1"/>
    <col min="3" max="3" width="12" style="224" customWidth="1"/>
    <col min="4" max="4" width="11.625" style="224" customWidth="1"/>
    <col min="5" max="5" width="6.625" style="226" customWidth="1"/>
    <col min="6" max="6" width="4.125" style="226" bestFit="1" customWidth="1"/>
    <col min="7" max="7" width="8.5" style="226" customWidth="1"/>
    <col min="8" max="8" width="9.25" style="226" customWidth="1"/>
    <col min="9" max="9" width="7.25" style="226" bestFit="1" customWidth="1"/>
    <col min="10" max="10" width="14.625" style="226" customWidth="1"/>
    <col min="11" max="11" width="25.125" style="320" customWidth="1"/>
    <col min="12" max="260" width="9" style="165"/>
    <col min="261" max="261" width="3.875" style="165" customWidth="1"/>
    <col min="262" max="262" width="30.125" style="165" customWidth="1"/>
    <col min="263" max="263" width="36" style="165" customWidth="1"/>
    <col min="264" max="264" width="22.75" style="165" customWidth="1"/>
    <col min="265" max="265" width="12.375" style="165" customWidth="1"/>
    <col min="266" max="516" width="9" style="165"/>
    <col min="517" max="517" width="3.875" style="165" customWidth="1"/>
    <col min="518" max="518" width="30.125" style="165" customWidth="1"/>
    <col min="519" max="519" width="36" style="165" customWidth="1"/>
    <col min="520" max="520" width="22.75" style="165" customWidth="1"/>
    <col min="521" max="521" width="12.375" style="165" customWidth="1"/>
    <col min="522" max="772" width="9" style="165"/>
    <col min="773" max="773" width="3.875" style="165" customWidth="1"/>
    <col min="774" max="774" width="30.125" style="165" customWidth="1"/>
    <col min="775" max="775" width="36" style="165" customWidth="1"/>
    <col min="776" max="776" width="22.75" style="165" customWidth="1"/>
    <col min="777" max="777" width="12.375" style="165" customWidth="1"/>
    <col min="778" max="1028" width="9" style="165"/>
    <col min="1029" max="1029" width="3.875" style="165" customWidth="1"/>
    <col min="1030" max="1030" width="30.125" style="165" customWidth="1"/>
    <col min="1031" max="1031" width="36" style="165" customWidth="1"/>
    <col min="1032" max="1032" width="22.75" style="165" customWidth="1"/>
    <col min="1033" max="1033" width="12.375" style="165" customWidth="1"/>
    <col min="1034" max="1284" width="9" style="165"/>
    <col min="1285" max="1285" width="3.875" style="165" customWidth="1"/>
    <col min="1286" max="1286" width="30.125" style="165" customWidth="1"/>
    <col min="1287" max="1287" width="36" style="165" customWidth="1"/>
    <col min="1288" max="1288" width="22.75" style="165" customWidth="1"/>
    <col min="1289" max="1289" width="12.375" style="165" customWidth="1"/>
    <col min="1290" max="1540" width="9" style="165"/>
    <col min="1541" max="1541" width="3.875" style="165" customWidth="1"/>
    <col min="1542" max="1542" width="30.125" style="165" customWidth="1"/>
    <col min="1543" max="1543" width="36" style="165" customWidth="1"/>
    <col min="1544" max="1544" width="22.75" style="165" customWidth="1"/>
    <col min="1545" max="1545" width="12.375" style="165" customWidth="1"/>
    <col min="1546" max="1796" width="9" style="165"/>
    <col min="1797" max="1797" width="3.875" style="165" customWidth="1"/>
    <col min="1798" max="1798" width="30.125" style="165" customWidth="1"/>
    <col min="1799" max="1799" width="36" style="165" customWidth="1"/>
    <col min="1800" max="1800" width="22.75" style="165" customWidth="1"/>
    <col min="1801" max="1801" width="12.375" style="165" customWidth="1"/>
    <col min="1802" max="2052" width="9" style="165"/>
    <col min="2053" max="2053" width="3.875" style="165" customWidth="1"/>
    <col min="2054" max="2054" width="30.125" style="165" customWidth="1"/>
    <col min="2055" max="2055" width="36" style="165" customWidth="1"/>
    <col min="2056" max="2056" width="22.75" style="165" customWidth="1"/>
    <col min="2057" max="2057" width="12.375" style="165" customWidth="1"/>
    <col min="2058" max="2308" width="9" style="165"/>
    <col min="2309" max="2309" width="3.875" style="165" customWidth="1"/>
    <col min="2310" max="2310" width="30.125" style="165" customWidth="1"/>
    <col min="2311" max="2311" width="36" style="165" customWidth="1"/>
    <col min="2312" max="2312" width="22.75" style="165" customWidth="1"/>
    <col min="2313" max="2313" width="12.375" style="165" customWidth="1"/>
    <col min="2314" max="2564" width="9" style="165"/>
    <col min="2565" max="2565" width="3.875" style="165" customWidth="1"/>
    <col min="2566" max="2566" width="30.125" style="165" customWidth="1"/>
    <col min="2567" max="2567" width="36" style="165" customWidth="1"/>
    <col min="2568" max="2568" width="22.75" style="165" customWidth="1"/>
    <col min="2569" max="2569" width="12.375" style="165" customWidth="1"/>
    <col min="2570" max="2820" width="9" style="165"/>
    <col min="2821" max="2821" width="3.875" style="165" customWidth="1"/>
    <col min="2822" max="2822" width="30.125" style="165" customWidth="1"/>
    <col min="2823" max="2823" width="36" style="165" customWidth="1"/>
    <col min="2824" max="2824" width="22.75" style="165" customWidth="1"/>
    <col min="2825" max="2825" width="12.375" style="165" customWidth="1"/>
    <col min="2826" max="3076" width="9" style="165"/>
    <col min="3077" max="3077" width="3.875" style="165" customWidth="1"/>
    <col min="3078" max="3078" width="30.125" style="165" customWidth="1"/>
    <col min="3079" max="3079" width="36" style="165" customWidth="1"/>
    <col min="3080" max="3080" width="22.75" style="165" customWidth="1"/>
    <col min="3081" max="3081" width="12.375" style="165" customWidth="1"/>
    <col min="3082" max="3332" width="9" style="165"/>
    <col min="3333" max="3333" width="3.875" style="165" customWidth="1"/>
    <col min="3334" max="3334" width="30.125" style="165" customWidth="1"/>
    <col min="3335" max="3335" width="36" style="165" customWidth="1"/>
    <col min="3336" max="3336" width="22.75" style="165" customWidth="1"/>
    <col min="3337" max="3337" width="12.375" style="165" customWidth="1"/>
    <col min="3338" max="3588" width="9" style="165"/>
    <col min="3589" max="3589" width="3.875" style="165" customWidth="1"/>
    <col min="3590" max="3590" width="30.125" style="165" customWidth="1"/>
    <col min="3591" max="3591" width="36" style="165" customWidth="1"/>
    <col min="3592" max="3592" width="22.75" style="165" customWidth="1"/>
    <col min="3593" max="3593" width="12.375" style="165" customWidth="1"/>
    <col min="3594" max="3844" width="9" style="165"/>
    <col min="3845" max="3845" width="3.875" style="165" customWidth="1"/>
    <col min="3846" max="3846" width="30.125" style="165" customWidth="1"/>
    <col min="3847" max="3847" width="36" style="165" customWidth="1"/>
    <col min="3848" max="3848" width="22.75" style="165" customWidth="1"/>
    <col min="3849" max="3849" width="12.375" style="165" customWidth="1"/>
    <col min="3850" max="4100" width="9" style="165"/>
    <col min="4101" max="4101" width="3.875" style="165" customWidth="1"/>
    <col min="4102" max="4102" width="30.125" style="165" customWidth="1"/>
    <col min="4103" max="4103" width="36" style="165" customWidth="1"/>
    <col min="4104" max="4104" width="22.75" style="165" customWidth="1"/>
    <col min="4105" max="4105" width="12.375" style="165" customWidth="1"/>
    <col min="4106" max="4356" width="9" style="165"/>
    <col min="4357" max="4357" width="3.875" style="165" customWidth="1"/>
    <col min="4358" max="4358" width="30.125" style="165" customWidth="1"/>
    <col min="4359" max="4359" width="36" style="165" customWidth="1"/>
    <col min="4360" max="4360" width="22.75" style="165" customWidth="1"/>
    <col min="4361" max="4361" width="12.375" style="165" customWidth="1"/>
    <col min="4362" max="4612" width="9" style="165"/>
    <col min="4613" max="4613" width="3.875" style="165" customWidth="1"/>
    <col min="4614" max="4614" width="30.125" style="165" customWidth="1"/>
    <col min="4615" max="4615" width="36" style="165" customWidth="1"/>
    <col min="4616" max="4616" width="22.75" style="165" customWidth="1"/>
    <col min="4617" max="4617" width="12.375" style="165" customWidth="1"/>
    <col min="4618" max="4868" width="9" style="165"/>
    <col min="4869" max="4869" width="3.875" style="165" customWidth="1"/>
    <col min="4870" max="4870" width="30.125" style="165" customWidth="1"/>
    <col min="4871" max="4871" width="36" style="165" customWidth="1"/>
    <col min="4872" max="4872" width="22.75" style="165" customWidth="1"/>
    <col min="4873" max="4873" width="12.375" style="165" customWidth="1"/>
    <col min="4874" max="5124" width="9" style="165"/>
    <col min="5125" max="5125" width="3.875" style="165" customWidth="1"/>
    <col min="5126" max="5126" width="30.125" style="165" customWidth="1"/>
    <col min="5127" max="5127" width="36" style="165" customWidth="1"/>
    <col min="5128" max="5128" width="22.75" style="165" customWidth="1"/>
    <col min="5129" max="5129" width="12.375" style="165" customWidth="1"/>
    <col min="5130" max="5380" width="9" style="165"/>
    <col min="5381" max="5381" width="3.875" style="165" customWidth="1"/>
    <col min="5382" max="5382" width="30.125" style="165" customWidth="1"/>
    <col min="5383" max="5383" width="36" style="165" customWidth="1"/>
    <col min="5384" max="5384" width="22.75" style="165" customWidth="1"/>
    <col min="5385" max="5385" width="12.375" style="165" customWidth="1"/>
    <col min="5386" max="5636" width="9" style="165"/>
    <col min="5637" max="5637" width="3.875" style="165" customWidth="1"/>
    <col min="5638" max="5638" width="30.125" style="165" customWidth="1"/>
    <col min="5639" max="5639" width="36" style="165" customWidth="1"/>
    <col min="5640" max="5640" width="22.75" style="165" customWidth="1"/>
    <col min="5641" max="5641" width="12.375" style="165" customWidth="1"/>
    <col min="5642" max="5892" width="9" style="165"/>
    <col min="5893" max="5893" width="3.875" style="165" customWidth="1"/>
    <col min="5894" max="5894" width="30.125" style="165" customWidth="1"/>
    <col min="5895" max="5895" width="36" style="165" customWidth="1"/>
    <col min="5896" max="5896" width="22.75" style="165" customWidth="1"/>
    <col min="5897" max="5897" width="12.375" style="165" customWidth="1"/>
    <col min="5898" max="6148" width="9" style="165"/>
    <col min="6149" max="6149" width="3.875" style="165" customWidth="1"/>
    <col min="6150" max="6150" width="30.125" style="165" customWidth="1"/>
    <col min="6151" max="6151" width="36" style="165" customWidth="1"/>
    <col min="6152" max="6152" width="22.75" style="165" customWidth="1"/>
    <col min="6153" max="6153" width="12.375" style="165" customWidth="1"/>
    <col min="6154" max="6404" width="9" style="165"/>
    <col min="6405" max="6405" width="3.875" style="165" customWidth="1"/>
    <col min="6406" max="6406" width="30.125" style="165" customWidth="1"/>
    <col min="6407" max="6407" width="36" style="165" customWidth="1"/>
    <col min="6408" max="6408" width="22.75" style="165" customWidth="1"/>
    <col min="6409" max="6409" width="12.375" style="165" customWidth="1"/>
    <col min="6410" max="6660" width="9" style="165"/>
    <col min="6661" max="6661" width="3.875" style="165" customWidth="1"/>
    <col min="6662" max="6662" width="30.125" style="165" customWidth="1"/>
    <col min="6663" max="6663" width="36" style="165" customWidth="1"/>
    <col min="6664" max="6664" width="22.75" style="165" customWidth="1"/>
    <col min="6665" max="6665" width="12.375" style="165" customWidth="1"/>
    <col min="6666" max="6916" width="9" style="165"/>
    <col min="6917" max="6917" width="3.875" style="165" customWidth="1"/>
    <col min="6918" max="6918" width="30.125" style="165" customWidth="1"/>
    <col min="6919" max="6919" width="36" style="165" customWidth="1"/>
    <col min="6920" max="6920" width="22.75" style="165" customWidth="1"/>
    <col min="6921" max="6921" width="12.375" style="165" customWidth="1"/>
    <col min="6922" max="7172" width="9" style="165"/>
    <col min="7173" max="7173" width="3.875" style="165" customWidth="1"/>
    <col min="7174" max="7174" width="30.125" style="165" customWidth="1"/>
    <col min="7175" max="7175" width="36" style="165" customWidth="1"/>
    <col min="7176" max="7176" width="22.75" style="165" customWidth="1"/>
    <col min="7177" max="7177" width="12.375" style="165" customWidth="1"/>
    <col min="7178" max="7428" width="9" style="165"/>
    <col min="7429" max="7429" width="3.875" style="165" customWidth="1"/>
    <col min="7430" max="7430" width="30.125" style="165" customWidth="1"/>
    <col min="7431" max="7431" width="36" style="165" customWidth="1"/>
    <col min="7432" max="7432" width="22.75" style="165" customWidth="1"/>
    <col min="7433" max="7433" width="12.375" style="165" customWidth="1"/>
    <col min="7434" max="7684" width="9" style="165"/>
    <col min="7685" max="7685" width="3.875" style="165" customWidth="1"/>
    <col min="7686" max="7686" width="30.125" style="165" customWidth="1"/>
    <col min="7687" max="7687" width="36" style="165" customWidth="1"/>
    <col min="7688" max="7688" width="22.75" style="165" customWidth="1"/>
    <col min="7689" max="7689" width="12.375" style="165" customWidth="1"/>
    <col min="7690" max="7940" width="9" style="165"/>
    <col min="7941" max="7941" width="3.875" style="165" customWidth="1"/>
    <col min="7942" max="7942" width="30.125" style="165" customWidth="1"/>
    <col min="7943" max="7943" width="36" style="165" customWidth="1"/>
    <col min="7944" max="7944" width="22.75" style="165" customWidth="1"/>
    <col min="7945" max="7945" width="12.375" style="165" customWidth="1"/>
    <col min="7946" max="8196" width="9" style="165"/>
    <col min="8197" max="8197" width="3.875" style="165" customWidth="1"/>
    <col min="8198" max="8198" width="30.125" style="165" customWidth="1"/>
    <col min="8199" max="8199" width="36" style="165" customWidth="1"/>
    <col min="8200" max="8200" width="22.75" style="165" customWidth="1"/>
    <col min="8201" max="8201" width="12.375" style="165" customWidth="1"/>
    <col min="8202" max="8452" width="9" style="165"/>
    <col min="8453" max="8453" width="3.875" style="165" customWidth="1"/>
    <col min="8454" max="8454" width="30.125" style="165" customWidth="1"/>
    <col min="8455" max="8455" width="36" style="165" customWidth="1"/>
    <col min="8456" max="8456" width="22.75" style="165" customWidth="1"/>
    <col min="8457" max="8457" width="12.375" style="165" customWidth="1"/>
    <col min="8458" max="8708" width="9" style="165"/>
    <col min="8709" max="8709" width="3.875" style="165" customWidth="1"/>
    <col min="8710" max="8710" width="30.125" style="165" customWidth="1"/>
    <col min="8711" max="8711" width="36" style="165" customWidth="1"/>
    <col min="8712" max="8712" width="22.75" style="165" customWidth="1"/>
    <col min="8713" max="8713" width="12.375" style="165" customWidth="1"/>
    <col min="8714" max="8964" width="9" style="165"/>
    <col min="8965" max="8965" width="3.875" style="165" customWidth="1"/>
    <col min="8966" max="8966" width="30.125" style="165" customWidth="1"/>
    <col min="8967" max="8967" width="36" style="165" customWidth="1"/>
    <col min="8968" max="8968" width="22.75" style="165" customWidth="1"/>
    <col min="8969" max="8969" width="12.375" style="165" customWidth="1"/>
    <col min="8970" max="9220" width="9" style="165"/>
    <col min="9221" max="9221" width="3.875" style="165" customWidth="1"/>
    <col min="9222" max="9222" width="30.125" style="165" customWidth="1"/>
    <col min="9223" max="9223" width="36" style="165" customWidth="1"/>
    <col min="9224" max="9224" width="22.75" style="165" customWidth="1"/>
    <col min="9225" max="9225" width="12.375" style="165" customWidth="1"/>
    <col min="9226" max="9476" width="9" style="165"/>
    <col min="9477" max="9477" width="3.875" style="165" customWidth="1"/>
    <col min="9478" max="9478" width="30.125" style="165" customWidth="1"/>
    <col min="9479" max="9479" width="36" style="165" customWidth="1"/>
    <col min="9480" max="9480" width="22.75" style="165" customWidth="1"/>
    <col min="9481" max="9481" width="12.375" style="165" customWidth="1"/>
    <col min="9482" max="9732" width="9" style="165"/>
    <col min="9733" max="9733" width="3.875" style="165" customWidth="1"/>
    <col min="9734" max="9734" width="30.125" style="165" customWidth="1"/>
    <col min="9735" max="9735" width="36" style="165" customWidth="1"/>
    <col min="9736" max="9736" width="22.75" style="165" customWidth="1"/>
    <col min="9737" max="9737" width="12.375" style="165" customWidth="1"/>
    <col min="9738" max="9988" width="9" style="165"/>
    <col min="9989" max="9989" width="3.875" style="165" customWidth="1"/>
    <col min="9990" max="9990" width="30.125" style="165" customWidth="1"/>
    <col min="9991" max="9991" width="36" style="165" customWidth="1"/>
    <col min="9992" max="9992" width="22.75" style="165" customWidth="1"/>
    <col min="9993" max="9993" width="12.375" style="165" customWidth="1"/>
    <col min="9994" max="10244" width="9" style="165"/>
    <col min="10245" max="10245" width="3.875" style="165" customWidth="1"/>
    <col min="10246" max="10246" width="30.125" style="165" customWidth="1"/>
    <col min="10247" max="10247" width="36" style="165" customWidth="1"/>
    <col min="10248" max="10248" width="22.75" style="165" customWidth="1"/>
    <col min="10249" max="10249" width="12.375" style="165" customWidth="1"/>
    <col min="10250" max="10500" width="9" style="165"/>
    <col min="10501" max="10501" width="3.875" style="165" customWidth="1"/>
    <col min="10502" max="10502" width="30.125" style="165" customWidth="1"/>
    <col min="10503" max="10503" width="36" style="165" customWidth="1"/>
    <col min="10504" max="10504" width="22.75" style="165" customWidth="1"/>
    <col min="10505" max="10505" width="12.375" style="165" customWidth="1"/>
    <col min="10506" max="10756" width="9" style="165"/>
    <col min="10757" max="10757" width="3.875" style="165" customWidth="1"/>
    <col min="10758" max="10758" width="30.125" style="165" customWidth="1"/>
    <col min="10759" max="10759" width="36" style="165" customWidth="1"/>
    <col min="10760" max="10760" width="22.75" style="165" customWidth="1"/>
    <col min="10761" max="10761" width="12.375" style="165" customWidth="1"/>
    <col min="10762" max="11012" width="9" style="165"/>
    <col min="11013" max="11013" width="3.875" style="165" customWidth="1"/>
    <col min="11014" max="11014" width="30.125" style="165" customWidth="1"/>
    <col min="11015" max="11015" width="36" style="165" customWidth="1"/>
    <col min="11016" max="11016" width="22.75" style="165" customWidth="1"/>
    <col min="11017" max="11017" width="12.375" style="165" customWidth="1"/>
    <col min="11018" max="11268" width="9" style="165"/>
    <col min="11269" max="11269" width="3.875" style="165" customWidth="1"/>
    <col min="11270" max="11270" width="30.125" style="165" customWidth="1"/>
    <col min="11271" max="11271" width="36" style="165" customWidth="1"/>
    <col min="11272" max="11272" width="22.75" style="165" customWidth="1"/>
    <col min="11273" max="11273" width="12.375" style="165" customWidth="1"/>
    <col min="11274" max="11524" width="9" style="165"/>
    <col min="11525" max="11525" width="3.875" style="165" customWidth="1"/>
    <col min="11526" max="11526" width="30.125" style="165" customWidth="1"/>
    <col min="11527" max="11527" width="36" style="165" customWidth="1"/>
    <col min="11528" max="11528" width="22.75" style="165" customWidth="1"/>
    <col min="11529" max="11529" width="12.375" style="165" customWidth="1"/>
    <col min="11530" max="11780" width="9" style="165"/>
    <col min="11781" max="11781" width="3.875" style="165" customWidth="1"/>
    <col min="11782" max="11782" width="30.125" style="165" customWidth="1"/>
    <col min="11783" max="11783" width="36" style="165" customWidth="1"/>
    <col min="11784" max="11784" width="22.75" style="165" customWidth="1"/>
    <col min="11785" max="11785" width="12.375" style="165" customWidth="1"/>
    <col min="11786" max="12036" width="9" style="165"/>
    <col min="12037" max="12037" width="3.875" style="165" customWidth="1"/>
    <col min="12038" max="12038" width="30.125" style="165" customWidth="1"/>
    <col min="12039" max="12039" width="36" style="165" customWidth="1"/>
    <col min="12040" max="12040" width="22.75" style="165" customWidth="1"/>
    <col min="12041" max="12041" width="12.375" style="165" customWidth="1"/>
    <col min="12042" max="12292" width="9" style="165"/>
    <col min="12293" max="12293" width="3.875" style="165" customWidth="1"/>
    <col min="12294" max="12294" width="30.125" style="165" customWidth="1"/>
    <col min="12295" max="12295" width="36" style="165" customWidth="1"/>
    <col min="12296" max="12296" width="22.75" style="165" customWidth="1"/>
    <col min="12297" max="12297" width="12.375" style="165" customWidth="1"/>
    <col min="12298" max="12548" width="9" style="165"/>
    <col min="12549" max="12549" width="3.875" style="165" customWidth="1"/>
    <col min="12550" max="12550" width="30.125" style="165" customWidth="1"/>
    <col min="12551" max="12551" width="36" style="165" customWidth="1"/>
    <col min="12552" max="12552" width="22.75" style="165" customWidth="1"/>
    <col min="12553" max="12553" width="12.375" style="165" customWidth="1"/>
    <col min="12554" max="12804" width="9" style="165"/>
    <col min="12805" max="12805" width="3.875" style="165" customWidth="1"/>
    <col min="12806" max="12806" width="30.125" style="165" customWidth="1"/>
    <col min="12807" max="12807" width="36" style="165" customWidth="1"/>
    <col min="12808" max="12808" width="22.75" style="165" customWidth="1"/>
    <col min="12809" max="12809" width="12.375" style="165" customWidth="1"/>
    <col min="12810" max="13060" width="9" style="165"/>
    <col min="13061" max="13061" width="3.875" style="165" customWidth="1"/>
    <col min="13062" max="13062" width="30.125" style="165" customWidth="1"/>
    <col min="13063" max="13063" width="36" style="165" customWidth="1"/>
    <col min="13064" max="13064" width="22.75" style="165" customWidth="1"/>
    <col min="13065" max="13065" width="12.375" style="165" customWidth="1"/>
    <col min="13066" max="13316" width="9" style="165"/>
    <col min="13317" max="13317" width="3.875" style="165" customWidth="1"/>
    <col min="13318" max="13318" width="30.125" style="165" customWidth="1"/>
    <col min="13319" max="13319" width="36" style="165" customWidth="1"/>
    <col min="13320" max="13320" width="22.75" style="165" customWidth="1"/>
    <col min="13321" max="13321" width="12.375" style="165" customWidth="1"/>
    <col min="13322" max="13572" width="9" style="165"/>
    <col min="13573" max="13573" width="3.875" style="165" customWidth="1"/>
    <col min="13574" max="13574" width="30.125" style="165" customWidth="1"/>
    <col min="13575" max="13575" width="36" style="165" customWidth="1"/>
    <col min="13576" max="13576" width="22.75" style="165" customWidth="1"/>
    <col min="13577" max="13577" width="12.375" style="165" customWidth="1"/>
    <col min="13578" max="13828" width="9" style="165"/>
    <col min="13829" max="13829" width="3.875" style="165" customWidth="1"/>
    <col min="13830" max="13830" width="30.125" style="165" customWidth="1"/>
    <col min="13831" max="13831" width="36" style="165" customWidth="1"/>
    <col min="13832" max="13832" width="22.75" style="165" customWidth="1"/>
    <col min="13833" max="13833" width="12.375" style="165" customWidth="1"/>
    <col min="13834" max="14084" width="9" style="165"/>
    <col min="14085" max="14085" width="3.875" style="165" customWidth="1"/>
    <col min="14086" max="14086" width="30.125" style="165" customWidth="1"/>
    <col min="14087" max="14087" width="36" style="165" customWidth="1"/>
    <col min="14088" max="14088" width="22.75" style="165" customWidth="1"/>
    <col min="14089" max="14089" width="12.375" style="165" customWidth="1"/>
    <col min="14090" max="14340" width="9" style="165"/>
    <col min="14341" max="14341" width="3.875" style="165" customWidth="1"/>
    <col min="14342" max="14342" width="30.125" style="165" customWidth="1"/>
    <col min="14343" max="14343" width="36" style="165" customWidth="1"/>
    <col min="14344" max="14344" width="22.75" style="165" customWidth="1"/>
    <col min="14345" max="14345" width="12.375" style="165" customWidth="1"/>
    <col min="14346" max="14596" width="9" style="165"/>
    <col min="14597" max="14597" width="3.875" style="165" customWidth="1"/>
    <col min="14598" max="14598" width="30.125" style="165" customWidth="1"/>
    <col min="14599" max="14599" width="36" style="165" customWidth="1"/>
    <col min="14600" max="14600" width="22.75" style="165" customWidth="1"/>
    <col min="14601" max="14601" width="12.375" style="165" customWidth="1"/>
    <col min="14602" max="14852" width="9" style="165"/>
    <col min="14853" max="14853" width="3.875" style="165" customWidth="1"/>
    <col min="14854" max="14854" width="30.125" style="165" customWidth="1"/>
    <col min="14855" max="14855" width="36" style="165" customWidth="1"/>
    <col min="14856" max="14856" width="22.75" style="165" customWidth="1"/>
    <col min="14857" max="14857" width="12.375" style="165" customWidth="1"/>
    <col min="14858" max="15108" width="9" style="165"/>
    <col min="15109" max="15109" width="3.875" style="165" customWidth="1"/>
    <col min="15110" max="15110" width="30.125" style="165" customWidth="1"/>
    <col min="15111" max="15111" width="36" style="165" customWidth="1"/>
    <col min="15112" max="15112" width="22.75" style="165" customWidth="1"/>
    <col min="15113" max="15113" width="12.375" style="165" customWidth="1"/>
    <col min="15114" max="15364" width="9" style="165"/>
    <col min="15365" max="15365" width="3.875" style="165" customWidth="1"/>
    <col min="15366" max="15366" width="30.125" style="165" customWidth="1"/>
    <col min="15367" max="15367" width="36" style="165" customWidth="1"/>
    <col min="15368" max="15368" width="22.75" style="165" customWidth="1"/>
    <col min="15369" max="15369" width="12.375" style="165" customWidth="1"/>
    <col min="15370" max="15620" width="9" style="165"/>
    <col min="15621" max="15621" width="3.875" style="165" customWidth="1"/>
    <col min="15622" max="15622" width="30.125" style="165" customWidth="1"/>
    <col min="15623" max="15623" width="36" style="165" customWidth="1"/>
    <col min="15624" max="15624" width="22.75" style="165" customWidth="1"/>
    <col min="15625" max="15625" width="12.375" style="165" customWidth="1"/>
    <col min="15626" max="15876" width="9" style="165"/>
    <col min="15877" max="15877" width="3.875" style="165" customWidth="1"/>
    <col min="15878" max="15878" width="30.125" style="165" customWidth="1"/>
    <col min="15879" max="15879" width="36" style="165" customWidth="1"/>
    <col min="15880" max="15880" width="22.75" style="165" customWidth="1"/>
    <col min="15881" max="15881" width="12.375" style="165" customWidth="1"/>
    <col min="15882" max="16132" width="9" style="165"/>
    <col min="16133" max="16133" width="3.875" style="165" customWidth="1"/>
    <col min="16134" max="16134" width="30.125" style="165" customWidth="1"/>
    <col min="16135" max="16135" width="36" style="165" customWidth="1"/>
    <col min="16136" max="16136" width="22.75" style="165" customWidth="1"/>
    <col min="16137" max="16137" width="12.375" style="165" customWidth="1"/>
    <col min="16138" max="16384" width="9" style="165"/>
  </cols>
  <sheetData>
    <row r="1" spans="1:11" x14ac:dyDescent="0.3">
      <c r="A1" s="723" t="s">
        <v>32</v>
      </c>
      <c r="B1" s="723"/>
      <c r="C1" s="723"/>
      <c r="D1" s="723"/>
      <c r="E1" s="723"/>
      <c r="F1" s="723"/>
      <c r="G1" s="723"/>
      <c r="H1" s="723"/>
      <c r="I1" s="723"/>
      <c r="J1" s="723"/>
      <c r="K1" s="723"/>
    </row>
    <row r="2" spans="1:11" x14ac:dyDescent="0.3">
      <c r="A2" s="723" t="s">
        <v>1057</v>
      </c>
      <c r="B2" s="723"/>
      <c r="C2" s="723"/>
      <c r="D2" s="723"/>
      <c r="E2" s="723"/>
      <c r="F2" s="723"/>
      <c r="G2" s="723"/>
      <c r="H2" s="723"/>
      <c r="I2" s="723"/>
      <c r="J2" s="723"/>
      <c r="K2" s="723"/>
    </row>
    <row r="3" spans="1:11" x14ac:dyDescent="0.3">
      <c r="A3" s="739" t="s">
        <v>28</v>
      </c>
      <c r="B3" s="739"/>
      <c r="C3" s="739"/>
      <c r="D3" s="739"/>
      <c r="E3" s="739"/>
      <c r="F3" s="739"/>
      <c r="G3" s="739"/>
      <c r="H3" s="739"/>
      <c r="I3" s="739"/>
      <c r="J3" s="739"/>
      <c r="K3" s="739"/>
    </row>
    <row r="4" spans="1:11" x14ac:dyDescent="0.3">
      <c r="A4" s="740" t="s">
        <v>0</v>
      </c>
      <c r="B4" s="733" t="s">
        <v>29</v>
      </c>
      <c r="C4" s="731" t="s">
        <v>30</v>
      </c>
      <c r="D4" s="731" t="s">
        <v>33</v>
      </c>
      <c r="E4" s="735" t="s">
        <v>552</v>
      </c>
      <c r="F4" s="735"/>
      <c r="G4" s="735"/>
      <c r="H4" s="735"/>
      <c r="I4" s="735"/>
      <c r="J4" s="731" t="s">
        <v>553</v>
      </c>
      <c r="K4" s="743" t="s">
        <v>554</v>
      </c>
    </row>
    <row r="5" spans="1:11" x14ac:dyDescent="0.3">
      <c r="A5" s="740"/>
      <c r="B5" s="733"/>
      <c r="C5" s="731"/>
      <c r="D5" s="731"/>
      <c r="E5" s="262" t="s">
        <v>555</v>
      </c>
      <c r="F5" s="262" t="s">
        <v>556</v>
      </c>
      <c r="G5" s="262" t="s">
        <v>557</v>
      </c>
      <c r="H5" s="262" t="s">
        <v>558</v>
      </c>
      <c r="I5" s="262" t="s">
        <v>559</v>
      </c>
      <c r="J5" s="731"/>
      <c r="K5" s="743"/>
    </row>
    <row r="6" spans="1:11" x14ac:dyDescent="0.3">
      <c r="A6" s="228"/>
      <c r="B6" s="184" t="s">
        <v>35</v>
      </c>
      <c r="C6" s="183"/>
      <c r="D6" s="229"/>
      <c r="E6" s="188"/>
      <c r="F6" s="187"/>
      <c r="G6" s="187"/>
      <c r="H6" s="187"/>
      <c r="I6" s="188"/>
      <c r="J6" s="183"/>
      <c r="K6" s="313"/>
    </row>
    <row r="7" spans="1:11" ht="21" x14ac:dyDescent="0.35">
      <c r="A7" s="230">
        <v>1</v>
      </c>
      <c r="B7" s="181" t="s">
        <v>459</v>
      </c>
      <c r="C7" s="197" t="s">
        <v>560</v>
      </c>
      <c r="D7" s="197" t="s">
        <v>36</v>
      </c>
      <c r="E7" s="196" t="s">
        <v>1058</v>
      </c>
      <c r="F7" s="263">
        <v>6</v>
      </c>
      <c r="G7" s="263" t="s">
        <v>1059</v>
      </c>
      <c r="H7" s="263" t="s">
        <v>63</v>
      </c>
      <c r="I7" s="196" t="s">
        <v>57</v>
      </c>
      <c r="J7" s="196" t="s">
        <v>1060</v>
      </c>
      <c r="K7" s="322" t="s">
        <v>1061</v>
      </c>
    </row>
    <row r="8" spans="1:11" ht="21" x14ac:dyDescent="0.35">
      <c r="A8" s="230">
        <f t="shared" ref="A8:A20" si="0">A7+1</f>
        <v>2</v>
      </c>
      <c r="B8" s="181" t="s">
        <v>460</v>
      </c>
      <c r="C8" s="310" t="s">
        <v>757</v>
      </c>
      <c r="D8" s="197" t="s">
        <v>503</v>
      </c>
      <c r="E8" s="196" t="s">
        <v>1062</v>
      </c>
      <c r="F8" s="263" t="s">
        <v>563</v>
      </c>
      <c r="G8" s="263" t="s">
        <v>569</v>
      </c>
      <c r="H8" s="263" t="s">
        <v>425</v>
      </c>
      <c r="I8" s="196" t="s">
        <v>57</v>
      </c>
      <c r="J8" s="196" t="s">
        <v>1063</v>
      </c>
      <c r="K8" s="306" t="s">
        <v>563</v>
      </c>
    </row>
    <row r="9" spans="1:11" ht="21" x14ac:dyDescent="0.35">
      <c r="A9" s="230">
        <f t="shared" si="0"/>
        <v>3</v>
      </c>
      <c r="B9" s="181" t="s">
        <v>458</v>
      </c>
      <c r="C9" s="197" t="s">
        <v>560</v>
      </c>
      <c r="D9" s="197" t="s">
        <v>36</v>
      </c>
      <c r="E9" s="239" t="s">
        <v>1064</v>
      </c>
      <c r="F9" s="263">
        <v>2</v>
      </c>
      <c r="G9" s="263" t="s">
        <v>569</v>
      </c>
      <c r="H9" s="263" t="s">
        <v>425</v>
      </c>
      <c r="I9" s="196" t="s">
        <v>57</v>
      </c>
      <c r="J9" s="196" t="s">
        <v>1065</v>
      </c>
      <c r="K9" s="322" t="s">
        <v>1066</v>
      </c>
    </row>
    <row r="10" spans="1:11" ht="21" x14ac:dyDescent="0.35">
      <c r="A10" s="230">
        <f t="shared" si="0"/>
        <v>4</v>
      </c>
      <c r="B10" s="181" t="s">
        <v>461</v>
      </c>
      <c r="C10" s="197" t="s">
        <v>560</v>
      </c>
      <c r="D10" s="197" t="s">
        <v>503</v>
      </c>
      <c r="E10" s="196" t="s">
        <v>1067</v>
      </c>
      <c r="F10" s="263">
        <v>1</v>
      </c>
      <c r="G10" s="263" t="s">
        <v>1068</v>
      </c>
      <c r="H10" s="263" t="s">
        <v>62</v>
      </c>
      <c r="I10" s="196" t="s">
        <v>57</v>
      </c>
      <c r="J10" s="196" t="s">
        <v>1069</v>
      </c>
      <c r="K10" s="333" t="s">
        <v>1070</v>
      </c>
    </row>
    <row r="11" spans="1:11" ht="21" x14ac:dyDescent="0.35">
      <c r="A11" s="230">
        <f t="shared" si="0"/>
        <v>5</v>
      </c>
      <c r="B11" s="181" t="s">
        <v>462</v>
      </c>
      <c r="C11" s="197" t="s">
        <v>560</v>
      </c>
      <c r="D11" s="197" t="s">
        <v>503</v>
      </c>
      <c r="E11" s="196">
        <v>479</v>
      </c>
      <c r="F11" s="263">
        <v>2</v>
      </c>
      <c r="G11" s="263" t="s">
        <v>1071</v>
      </c>
      <c r="H11" s="263" t="s">
        <v>425</v>
      </c>
      <c r="I11" s="196" t="s">
        <v>57</v>
      </c>
      <c r="J11" s="196" t="s">
        <v>1072</v>
      </c>
      <c r="K11" s="333" t="s">
        <v>1073</v>
      </c>
    </row>
    <row r="12" spans="1:11" ht="21" x14ac:dyDescent="0.35">
      <c r="A12" s="230">
        <f t="shared" si="0"/>
        <v>6</v>
      </c>
      <c r="B12" s="181" t="s">
        <v>463</v>
      </c>
      <c r="C12" s="197" t="s">
        <v>560</v>
      </c>
      <c r="D12" s="197" t="s">
        <v>1029</v>
      </c>
      <c r="E12" s="196" t="s">
        <v>1074</v>
      </c>
      <c r="F12" s="263">
        <v>14</v>
      </c>
      <c r="G12" s="263" t="s">
        <v>58</v>
      </c>
      <c r="H12" s="263" t="s">
        <v>58</v>
      </c>
      <c r="I12" s="196" t="s">
        <v>57</v>
      </c>
      <c r="J12" s="196" t="s">
        <v>1075</v>
      </c>
      <c r="K12" s="334"/>
    </row>
    <row r="13" spans="1:11" ht="21" x14ac:dyDescent="0.35">
      <c r="A13" s="230">
        <f t="shared" si="0"/>
        <v>7</v>
      </c>
      <c r="B13" s="181" t="s">
        <v>464</v>
      </c>
      <c r="C13" s="197" t="s">
        <v>560</v>
      </c>
      <c r="D13" s="197" t="s">
        <v>1029</v>
      </c>
      <c r="E13" s="196">
        <v>116</v>
      </c>
      <c r="F13" s="263">
        <v>5</v>
      </c>
      <c r="G13" s="263" t="s">
        <v>58</v>
      </c>
      <c r="H13" s="263" t="s">
        <v>58</v>
      </c>
      <c r="I13" s="196" t="s">
        <v>57</v>
      </c>
      <c r="J13" s="196" t="s">
        <v>1076</v>
      </c>
      <c r="K13" s="333" t="s">
        <v>1077</v>
      </c>
    </row>
    <row r="14" spans="1:11" ht="21" x14ac:dyDescent="0.35">
      <c r="A14" s="230">
        <f t="shared" si="0"/>
        <v>8</v>
      </c>
      <c r="B14" s="181" t="s">
        <v>465</v>
      </c>
      <c r="C14" s="197" t="s">
        <v>560</v>
      </c>
      <c r="D14" s="197" t="s">
        <v>502</v>
      </c>
      <c r="E14" s="196">
        <v>20</v>
      </c>
      <c r="F14" s="263">
        <v>3</v>
      </c>
      <c r="G14" s="263" t="s">
        <v>1059</v>
      </c>
      <c r="H14" s="263" t="s">
        <v>63</v>
      </c>
      <c r="I14" s="196" t="s">
        <v>57</v>
      </c>
      <c r="J14" s="196" t="s">
        <v>1078</v>
      </c>
      <c r="K14" s="333" t="s">
        <v>1079</v>
      </c>
    </row>
    <row r="15" spans="1:11" ht="21" x14ac:dyDescent="0.35">
      <c r="A15" s="230">
        <f t="shared" si="0"/>
        <v>9</v>
      </c>
      <c r="B15" s="181" t="s">
        <v>466</v>
      </c>
      <c r="C15" s="197" t="s">
        <v>763</v>
      </c>
      <c r="D15" s="197" t="s">
        <v>502</v>
      </c>
      <c r="E15" s="196">
        <v>64</v>
      </c>
      <c r="F15" s="263">
        <v>2</v>
      </c>
      <c r="G15" s="263" t="s">
        <v>569</v>
      </c>
      <c r="H15" s="263" t="s">
        <v>425</v>
      </c>
      <c r="I15" s="196" t="s">
        <v>57</v>
      </c>
      <c r="J15" s="196" t="s">
        <v>1307</v>
      </c>
      <c r="K15" s="335" t="s">
        <v>1308</v>
      </c>
    </row>
    <row r="16" spans="1:11" ht="21" x14ac:dyDescent="0.35">
      <c r="A16" s="230">
        <f t="shared" si="0"/>
        <v>10</v>
      </c>
      <c r="B16" s="181" t="s">
        <v>467</v>
      </c>
      <c r="C16" s="197" t="s">
        <v>560</v>
      </c>
      <c r="D16" s="197" t="s">
        <v>1030</v>
      </c>
      <c r="E16" s="196">
        <v>77</v>
      </c>
      <c r="F16" s="263">
        <v>4</v>
      </c>
      <c r="G16" s="263" t="s">
        <v>1309</v>
      </c>
      <c r="H16" s="263" t="s">
        <v>62</v>
      </c>
      <c r="I16" s="196" t="s">
        <v>57</v>
      </c>
      <c r="J16" s="196" t="s">
        <v>1310</v>
      </c>
      <c r="K16" s="335" t="s">
        <v>1311</v>
      </c>
    </row>
    <row r="17" spans="1:11" ht="21" x14ac:dyDescent="0.35">
      <c r="A17" s="230">
        <f t="shared" si="0"/>
        <v>11</v>
      </c>
      <c r="B17" s="181" t="s">
        <v>468</v>
      </c>
      <c r="C17" s="197" t="s">
        <v>763</v>
      </c>
      <c r="D17" s="197" t="s">
        <v>1030</v>
      </c>
      <c r="E17" s="196">
        <v>17</v>
      </c>
      <c r="F17" s="263">
        <v>4</v>
      </c>
      <c r="G17" s="263" t="s">
        <v>754</v>
      </c>
      <c r="H17" s="263" t="s">
        <v>62</v>
      </c>
      <c r="I17" s="196" t="s">
        <v>57</v>
      </c>
      <c r="J17" s="196" t="s">
        <v>1080</v>
      </c>
      <c r="K17" s="322" t="s">
        <v>1081</v>
      </c>
    </row>
    <row r="18" spans="1:11" ht="21" x14ac:dyDescent="0.35">
      <c r="A18" s="230">
        <f t="shared" si="0"/>
        <v>12</v>
      </c>
      <c r="B18" s="181" t="s">
        <v>469</v>
      </c>
      <c r="C18" s="197" t="s">
        <v>560</v>
      </c>
      <c r="D18" s="197" t="s">
        <v>1030</v>
      </c>
      <c r="E18" s="196">
        <v>67</v>
      </c>
      <c r="F18" s="263">
        <v>4</v>
      </c>
      <c r="G18" s="263" t="s">
        <v>62</v>
      </c>
      <c r="H18" s="263" t="s">
        <v>62</v>
      </c>
      <c r="I18" s="196" t="s">
        <v>57</v>
      </c>
      <c r="J18" s="196" t="s">
        <v>1082</v>
      </c>
      <c r="K18" s="322" t="s">
        <v>1083</v>
      </c>
    </row>
    <row r="19" spans="1:11" ht="21" x14ac:dyDescent="0.35">
      <c r="A19" s="230">
        <f t="shared" si="0"/>
        <v>13</v>
      </c>
      <c r="B19" s="181" t="s">
        <v>470</v>
      </c>
      <c r="C19" s="197" t="s">
        <v>560</v>
      </c>
      <c r="D19" s="197" t="s">
        <v>501</v>
      </c>
      <c r="E19" s="196" t="s">
        <v>1084</v>
      </c>
      <c r="F19" s="263">
        <v>2</v>
      </c>
      <c r="G19" s="263" t="s">
        <v>1085</v>
      </c>
      <c r="H19" s="263" t="s">
        <v>1086</v>
      </c>
      <c r="I19" s="196" t="s">
        <v>1002</v>
      </c>
      <c r="J19" s="196" t="s">
        <v>1087</v>
      </c>
      <c r="K19" s="307"/>
    </row>
    <row r="20" spans="1:11" ht="21" x14ac:dyDescent="0.35">
      <c r="A20" s="232">
        <f t="shared" si="0"/>
        <v>14</v>
      </c>
      <c r="B20" s="251" t="s">
        <v>471</v>
      </c>
      <c r="C20" s="217" t="s">
        <v>763</v>
      </c>
      <c r="D20" s="217" t="s">
        <v>501</v>
      </c>
      <c r="E20" s="249" t="s">
        <v>930</v>
      </c>
      <c r="F20" s="212">
        <v>3</v>
      </c>
      <c r="G20" s="212" t="s">
        <v>773</v>
      </c>
      <c r="H20" s="212" t="s">
        <v>63</v>
      </c>
      <c r="I20" s="208" t="s">
        <v>57</v>
      </c>
      <c r="J20" s="208" t="s">
        <v>1088</v>
      </c>
      <c r="K20" s="308"/>
    </row>
    <row r="21" spans="1:11" x14ac:dyDescent="0.3">
      <c r="A21" s="233"/>
      <c r="B21" s="171"/>
      <c r="C21" s="222"/>
      <c r="D21" s="222"/>
      <c r="E21" s="221"/>
      <c r="F21" s="221"/>
      <c r="G21" s="221"/>
      <c r="H21" s="221"/>
      <c r="I21" s="221"/>
      <c r="J21" s="221"/>
      <c r="K21" s="314"/>
    </row>
    <row r="22" spans="1:11" x14ac:dyDescent="0.3">
      <c r="A22" s="723" t="s">
        <v>32</v>
      </c>
      <c r="B22" s="723"/>
      <c r="C22" s="723"/>
      <c r="D22" s="723"/>
      <c r="E22" s="723"/>
      <c r="F22" s="723"/>
      <c r="G22" s="723"/>
      <c r="H22" s="723"/>
      <c r="I22" s="723"/>
      <c r="J22" s="723"/>
      <c r="K22" s="723"/>
    </row>
    <row r="23" spans="1:11" x14ac:dyDescent="0.3">
      <c r="A23" s="723" t="s">
        <v>1057</v>
      </c>
      <c r="B23" s="723"/>
      <c r="C23" s="723"/>
      <c r="D23" s="723"/>
      <c r="E23" s="723"/>
      <c r="F23" s="723"/>
      <c r="G23" s="723"/>
      <c r="H23" s="723"/>
      <c r="I23" s="723"/>
      <c r="J23" s="723"/>
      <c r="K23" s="723"/>
    </row>
    <row r="24" spans="1:11" x14ac:dyDescent="0.3">
      <c r="A24" s="739" t="s">
        <v>28</v>
      </c>
      <c r="B24" s="739"/>
      <c r="C24" s="739"/>
      <c r="D24" s="739"/>
      <c r="E24" s="739"/>
      <c r="F24" s="739"/>
      <c r="G24" s="739"/>
      <c r="H24" s="739"/>
      <c r="I24" s="739"/>
      <c r="J24" s="739"/>
      <c r="K24" s="739"/>
    </row>
    <row r="25" spans="1:11" x14ac:dyDescent="0.3">
      <c r="A25" s="740" t="s">
        <v>0</v>
      </c>
      <c r="B25" s="733" t="s">
        <v>29</v>
      </c>
      <c r="C25" s="731" t="s">
        <v>30</v>
      </c>
      <c r="D25" s="731" t="s">
        <v>33</v>
      </c>
      <c r="E25" s="735" t="s">
        <v>552</v>
      </c>
      <c r="F25" s="735"/>
      <c r="G25" s="735"/>
      <c r="H25" s="735"/>
      <c r="I25" s="735"/>
      <c r="J25" s="731" t="s">
        <v>553</v>
      </c>
      <c r="K25" s="743" t="s">
        <v>554</v>
      </c>
    </row>
    <row r="26" spans="1:11" x14ac:dyDescent="0.3">
      <c r="A26" s="740"/>
      <c r="B26" s="733"/>
      <c r="C26" s="731"/>
      <c r="D26" s="731"/>
      <c r="E26" s="262" t="s">
        <v>555</v>
      </c>
      <c r="F26" s="262" t="s">
        <v>556</v>
      </c>
      <c r="G26" s="262" t="s">
        <v>557</v>
      </c>
      <c r="H26" s="262" t="s">
        <v>558</v>
      </c>
      <c r="I26" s="262" t="s">
        <v>559</v>
      </c>
      <c r="J26" s="731"/>
      <c r="K26" s="743"/>
    </row>
    <row r="27" spans="1:11" x14ac:dyDescent="0.3">
      <c r="A27" s="252"/>
      <c r="B27" s="253" t="s">
        <v>42</v>
      </c>
      <c r="C27" s="254"/>
      <c r="D27" s="255"/>
      <c r="E27" s="236"/>
      <c r="F27" s="256"/>
      <c r="G27" s="256"/>
      <c r="H27" s="256"/>
      <c r="I27" s="236"/>
      <c r="J27" s="236"/>
      <c r="K27" s="311"/>
    </row>
    <row r="28" spans="1:11" ht="21" x14ac:dyDescent="0.35">
      <c r="A28" s="230">
        <v>1</v>
      </c>
      <c r="B28" s="174" t="s">
        <v>201</v>
      </c>
      <c r="C28" s="197" t="s">
        <v>560</v>
      </c>
      <c r="D28" s="197" t="s">
        <v>43</v>
      </c>
      <c r="E28" s="239" t="s">
        <v>1257</v>
      </c>
      <c r="F28" s="264">
        <v>1</v>
      </c>
      <c r="G28" s="264" t="s">
        <v>604</v>
      </c>
      <c r="H28" s="264" t="s">
        <v>425</v>
      </c>
      <c r="I28" s="196" t="s">
        <v>151</v>
      </c>
      <c r="J28" s="206" t="s">
        <v>1258</v>
      </c>
      <c r="K28" s="322" t="s">
        <v>1259</v>
      </c>
    </row>
    <row r="29" spans="1:11" ht="21" x14ac:dyDescent="0.35">
      <c r="A29" s="230">
        <f>A28+1</f>
        <v>2</v>
      </c>
      <c r="B29" s="174" t="s">
        <v>202</v>
      </c>
      <c r="C29" s="197" t="s">
        <v>560</v>
      </c>
      <c r="D29" s="197" t="s">
        <v>43</v>
      </c>
      <c r="E29" s="324" t="s">
        <v>43</v>
      </c>
      <c r="F29" s="264"/>
      <c r="G29" s="264" t="s">
        <v>593</v>
      </c>
      <c r="H29" s="264" t="s">
        <v>425</v>
      </c>
      <c r="I29" s="196" t="s">
        <v>151</v>
      </c>
      <c r="J29" s="196" t="s">
        <v>1297</v>
      </c>
      <c r="K29" s="322" t="s">
        <v>1298</v>
      </c>
    </row>
    <row r="30" spans="1:11" ht="21" x14ac:dyDescent="0.35">
      <c r="A30" s="230">
        <f t="shared" ref="A30:A59" si="1">A29+1</f>
        <v>3</v>
      </c>
      <c r="B30" s="175" t="s">
        <v>211</v>
      </c>
      <c r="C30" s="197" t="s">
        <v>560</v>
      </c>
      <c r="D30" s="197" t="s">
        <v>508</v>
      </c>
      <c r="E30" s="237" t="s">
        <v>1302</v>
      </c>
      <c r="F30" s="264">
        <v>3</v>
      </c>
      <c r="G30" s="264" t="s">
        <v>596</v>
      </c>
      <c r="H30" s="264" t="s">
        <v>425</v>
      </c>
      <c r="I30" s="196" t="s">
        <v>151</v>
      </c>
      <c r="J30" s="196" t="s">
        <v>1303</v>
      </c>
      <c r="K30" s="338" t="s">
        <v>1316</v>
      </c>
    </row>
    <row r="31" spans="1:11" ht="21" x14ac:dyDescent="0.35">
      <c r="A31" s="230">
        <f t="shared" si="1"/>
        <v>4</v>
      </c>
      <c r="B31" s="175" t="s">
        <v>213</v>
      </c>
      <c r="C31" s="197" t="s">
        <v>560</v>
      </c>
      <c r="D31" s="197" t="s">
        <v>508</v>
      </c>
      <c r="E31" s="196" t="s">
        <v>749</v>
      </c>
      <c r="F31" s="264">
        <v>6</v>
      </c>
      <c r="G31" s="264" t="s">
        <v>1290</v>
      </c>
      <c r="H31" s="264" t="s">
        <v>76</v>
      </c>
      <c r="I31" s="196" t="s">
        <v>151</v>
      </c>
      <c r="J31" s="196"/>
      <c r="K31" s="305"/>
    </row>
    <row r="32" spans="1:11" ht="21" x14ac:dyDescent="0.35">
      <c r="A32" s="230">
        <f t="shared" si="1"/>
        <v>5</v>
      </c>
      <c r="B32" s="175" t="s">
        <v>215</v>
      </c>
      <c r="C32" s="197" t="s">
        <v>560</v>
      </c>
      <c r="D32" s="197" t="s">
        <v>508</v>
      </c>
      <c r="E32" s="239" t="s">
        <v>1280</v>
      </c>
      <c r="F32" s="264"/>
      <c r="G32" s="264" t="s">
        <v>1281</v>
      </c>
      <c r="H32" s="264" t="s">
        <v>425</v>
      </c>
      <c r="I32" s="196" t="s">
        <v>151</v>
      </c>
      <c r="J32" s="196" t="s">
        <v>1282</v>
      </c>
      <c r="K32" s="322" t="s">
        <v>1283</v>
      </c>
    </row>
    <row r="33" spans="1:11" ht="21" x14ac:dyDescent="0.35">
      <c r="A33" s="230">
        <f t="shared" si="1"/>
        <v>6</v>
      </c>
      <c r="B33" s="175" t="s">
        <v>217</v>
      </c>
      <c r="C33" s="197" t="s">
        <v>560</v>
      </c>
      <c r="D33" s="197" t="s">
        <v>508</v>
      </c>
      <c r="E33" s="216" t="s">
        <v>1284</v>
      </c>
      <c r="F33" s="264"/>
      <c r="G33" s="264" t="s">
        <v>599</v>
      </c>
      <c r="H33" s="264" t="s">
        <v>425</v>
      </c>
      <c r="I33" s="196" t="s">
        <v>151</v>
      </c>
      <c r="J33" s="196" t="s">
        <v>1285</v>
      </c>
      <c r="K33" s="326" t="s">
        <v>1286</v>
      </c>
    </row>
    <row r="34" spans="1:11" ht="21" x14ac:dyDescent="0.35">
      <c r="A34" s="230">
        <f t="shared" si="1"/>
        <v>7</v>
      </c>
      <c r="B34" s="175" t="s">
        <v>219</v>
      </c>
      <c r="C34" s="197" t="s">
        <v>763</v>
      </c>
      <c r="D34" s="197" t="s">
        <v>508</v>
      </c>
      <c r="E34" s="196" t="s">
        <v>1249</v>
      </c>
      <c r="F34" s="264">
        <v>2</v>
      </c>
      <c r="G34" s="264" t="s">
        <v>836</v>
      </c>
      <c r="H34" s="264" t="s">
        <v>425</v>
      </c>
      <c r="I34" s="196" t="s">
        <v>151</v>
      </c>
      <c r="J34" s="196" t="s">
        <v>1250</v>
      </c>
      <c r="K34" s="322" t="s">
        <v>1251</v>
      </c>
    </row>
    <row r="35" spans="1:11" ht="21" x14ac:dyDescent="0.35">
      <c r="A35" s="230">
        <f t="shared" si="1"/>
        <v>8</v>
      </c>
      <c r="B35" s="175" t="s">
        <v>221</v>
      </c>
      <c r="C35" s="197" t="s">
        <v>763</v>
      </c>
      <c r="D35" s="197" t="s">
        <v>508</v>
      </c>
      <c r="E35" s="196" t="s">
        <v>1245</v>
      </c>
      <c r="F35" s="264">
        <v>4</v>
      </c>
      <c r="G35" s="214" t="s">
        <v>1246</v>
      </c>
      <c r="H35" s="264" t="s">
        <v>425</v>
      </c>
      <c r="I35" s="196" t="s">
        <v>151</v>
      </c>
      <c r="J35" s="196" t="s">
        <v>1247</v>
      </c>
      <c r="K35" s="322" t="s">
        <v>1248</v>
      </c>
    </row>
    <row r="36" spans="1:11" ht="21" x14ac:dyDescent="0.35">
      <c r="A36" s="230">
        <f t="shared" si="1"/>
        <v>9</v>
      </c>
      <c r="B36" s="175" t="s">
        <v>223</v>
      </c>
      <c r="C36" s="197" t="s">
        <v>763</v>
      </c>
      <c r="D36" s="197" t="s">
        <v>508</v>
      </c>
      <c r="E36" s="196">
        <v>100</v>
      </c>
      <c r="F36" s="264">
        <v>2</v>
      </c>
      <c r="G36" s="264" t="s">
        <v>836</v>
      </c>
      <c r="H36" s="264" t="s">
        <v>425</v>
      </c>
      <c r="I36" s="196" t="s">
        <v>151</v>
      </c>
      <c r="J36" s="196" t="s">
        <v>1252</v>
      </c>
      <c r="K36" s="322" t="s">
        <v>1253</v>
      </c>
    </row>
    <row r="37" spans="1:11" ht="21" x14ac:dyDescent="0.35">
      <c r="A37" s="230">
        <f t="shared" si="1"/>
        <v>10</v>
      </c>
      <c r="B37" s="175" t="s">
        <v>1317</v>
      </c>
      <c r="C37" s="197" t="s">
        <v>560</v>
      </c>
      <c r="D37" s="197" t="s">
        <v>516</v>
      </c>
      <c r="E37" s="196">
        <v>153</v>
      </c>
      <c r="F37" s="264">
        <v>3</v>
      </c>
      <c r="G37" s="264" t="s">
        <v>1089</v>
      </c>
      <c r="H37" s="264" t="s">
        <v>79</v>
      </c>
      <c r="I37" s="196" t="s">
        <v>151</v>
      </c>
      <c r="J37" s="196" t="s">
        <v>1090</v>
      </c>
      <c r="K37" s="322" t="s">
        <v>1091</v>
      </c>
    </row>
    <row r="38" spans="1:11" ht="21" x14ac:dyDescent="0.35">
      <c r="A38" s="230">
        <f t="shared" si="1"/>
        <v>11</v>
      </c>
      <c r="B38" s="175" t="s">
        <v>1304</v>
      </c>
      <c r="C38" s="310" t="s">
        <v>757</v>
      </c>
      <c r="D38" s="197" t="s">
        <v>516</v>
      </c>
      <c r="E38" s="196" t="s">
        <v>1092</v>
      </c>
      <c r="F38" s="264">
        <v>8</v>
      </c>
      <c r="G38" s="264" t="s">
        <v>814</v>
      </c>
      <c r="H38" s="264" t="s">
        <v>425</v>
      </c>
      <c r="I38" s="196" t="s">
        <v>151</v>
      </c>
      <c r="J38" s="196" t="s">
        <v>1093</v>
      </c>
      <c r="K38" s="312" t="s">
        <v>563</v>
      </c>
    </row>
    <row r="39" spans="1:11" ht="21" x14ac:dyDescent="0.35">
      <c r="A39" s="230">
        <f t="shared" si="1"/>
        <v>12</v>
      </c>
      <c r="B39" s="175" t="s">
        <v>245</v>
      </c>
      <c r="C39" s="197" t="s">
        <v>763</v>
      </c>
      <c r="D39" s="197" t="s">
        <v>516</v>
      </c>
      <c r="E39" s="196" t="s">
        <v>1094</v>
      </c>
      <c r="F39" s="264">
        <v>3</v>
      </c>
      <c r="G39" s="264" t="s">
        <v>77</v>
      </c>
      <c r="H39" s="264" t="s">
        <v>77</v>
      </c>
      <c r="I39" s="196" t="s">
        <v>151</v>
      </c>
      <c r="J39" s="196" t="s">
        <v>1095</v>
      </c>
      <c r="K39" s="322" t="s">
        <v>1096</v>
      </c>
    </row>
    <row r="40" spans="1:11" ht="21" x14ac:dyDescent="0.35">
      <c r="A40" s="230">
        <f t="shared" si="1"/>
        <v>13</v>
      </c>
      <c r="B40" s="175" t="s">
        <v>1032</v>
      </c>
      <c r="C40" s="197" t="s">
        <v>763</v>
      </c>
      <c r="D40" s="197" t="s">
        <v>516</v>
      </c>
      <c r="E40" s="196">
        <v>1</v>
      </c>
      <c r="F40" s="264">
        <v>4</v>
      </c>
      <c r="G40" s="264" t="s">
        <v>1262</v>
      </c>
      <c r="H40" s="264" t="s">
        <v>425</v>
      </c>
      <c r="I40" s="196" t="s">
        <v>151</v>
      </c>
      <c r="J40" s="196" t="s">
        <v>1263</v>
      </c>
      <c r="K40" s="322" t="s">
        <v>1264</v>
      </c>
    </row>
    <row r="41" spans="1:11" ht="21" x14ac:dyDescent="0.35">
      <c r="A41" s="230">
        <f t="shared" si="1"/>
        <v>14</v>
      </c>
      <c r="B41" s="175" t="s">
        <v>1033</v>
      </c>
      <c r="C41" s="197" t="s">
        <v>763</v>
      </c>
      <c r="D41" s="197" t="s">
        <v>516</v>
      </c>
      <c r="E41" s="196" t="s">
        <v>1265</v>
      </c>
      <c r="F41" s="264">
        <v>1</v>
      </c>
      <c r="G41" s="264" t="s">
        <v>1266</v>
      </c>
      <c r="H41" s="264" t="s">
        <v>425</v>
      </c>
      <c r="I41" s="196" t="s">
        <v>1267</v>
      </c>
      <c r="J41" s="196" t="s">
        <v>1268</v>
      </c>
      <c r="K41" s="322" t="s">
        <v>1269</v>
      </c>
    </row>
    <row r="42" spans="1:11" ht="21" x14ac:dyDescent="0.35">
      <c r="A42" s="232">
        <f t="shared" si="1"/>
        <v>15</v>
      </c>
      <c r="B42" s="257" t="s">
        <v>1321</v>
      </c>
      <c r="C42" s="217" t="s">
        <v>763</v>
      </c>
      <c r="D42" s="217" t="s">
        <v>517</v>
      </c>
      <c r="E42" s="208" t="s">
        <v>1299</v>
      </c>
      <c r="F42" s="212">
        <v>6</v>
      </c>
      <c r="G42" s="212" t="s">
        <v>601</v>
      </c>
      <c r="H42" s="212" t="s">
        <v>78</v>
      </c>
      <c r="I42" s="208" t="s">
        <v>151</v>
      </c>
      <c r="J42" s="208" t="s">
        <v>1300</v>
      </c>
      <c r="K42" s="339" t="s">
        <v>1301</v>
      </c>
    </row>
    <row r="43" spans="1:11" x14ac:dyDescent="0.3">
      <c r="A43" s="740" t="s">
        <v>0</v>
      </c>
      <c r="B43" s="733" t="s">
        <v>29</v>
      </c>
      <c r="C43" s="731" t="s">
        <v>30</v>
      </c>
      <c r="D43" s="731" t="s">
        <v>33</v>
      </c>
      <c r="E43" s="735" t="s">
        <v>552</v>
      </c>
      <c r="F43" s="735"/>
      <c r="G43" s="735"/>
      <c r="H43" s="735"/>
      <c r="I43" s="735"/>
      <c r="J43" s="731" t="s">
        <v>553</v>
      </c>
      <c r="K43" s="743" t="s">
        <v>554</v>
      </c>
    </row>
    <row r="44" spans="1:11" x14ac:dyDescent="0.3">
      <c r="A44" s="740"/>
      <c r="B44" s="733"/>
      <c r="C44" s="731"/>
      <c r="D44" s="731"/>
      <c r="E44" s="262" t="s">
        <v>555</v>
      </c>
      <c r="F44" s="262" t="s">
        <v>556</v>
      </c>
      <c r="G44" s="262" t="s">
        <v>557</v>
      </c>
      <c r="H44" s="262" t="s">
        <v>558</v>
      </c>
      <c r="I44" s="262" t="s">
        <v>559</v>
      </c>
      <c r="J44" s="731"/>
      <c r="K44" s="743"/>
    </row>
    <row r="45" spans="1:11" ht="21" x14ac:dyDescent="0.35">
      <c r="A45" s="252">
        <f>A42+1</f>
        <v>16</v>
      </c>
      <c r="B45" s="172" t="s">
        <v>262</v>
      </c>
      <c r="C45" s="254" t="s">
        <v>763</v>
      </c>
      <c r="D45" s="254" t="s">
        <v>517</v>
      </c>
      <c r="E45" s="236">
        <v>129</v>
      </c>
      <c r="F45" s="256">
        <v>2</v>
      </c>
      <c r="G45" s="256" t="s">
        <v>1275</v>
      </c>
      <c r="H45" s="256" t="s">
        <v>1276</v>
      </c>
      <c r="I45" s="236" t="s">
        <v>1277</v>
      </c>
      <c r="J45" s="236" t="s">
        <v>1278</v>
      </c>
      <c r="K45" s="323" t="s">
        <v>1279</v>
      </c>
    </row>
    <row r="46" spans="1:11" ht="21" x14ac:dyDescent="0.35">
      <c r="A46" s="230">
        <f t="shared" si="1"/>
        <v>17</v>
      </c>
      <c r="B46" s="174" t="s">
        <v>264</v>
      </c>
      <c r="C46" s="197" t="s">
        <v>763</v>
      </c>
      <c r="D46" s="197" t="s">
        <v>517</v>
      </c>
      <c r="E46" s="196" t="s">
        <v>1294</v>
      </c>
      <c r="F46" s="263">
        <v>3</v>
      </c>
      <c r="G46" s="263" t="s">
        <v>1318</v>
      </c>
      <c r="H46" s="263" t="s">
        <v>1295</v>
      </c>
      <c r="I46" s="196" t="s">
        <v>1267</v>
      </c>
      <c r="J46" s="196" t="s">
        <v>1296</v>
      </c>
      <c r="K46" s="338" t="s">
        <v>1319</v>
      </c>
    </row>
    <row r="47" spans="1:11" ht="21" x14ac:dyDescent="0.35">
      <c r="A47" s="230">
        <f t="shared" si="1"/>
        <v>18</v>
      </c>
      <c r="B47" s="174" t="s">
        <v>1322</v>
      </c>
      <c r="C47" s="197" t="s">
        <v>763</v>
      </c>
      <c r="D47" s="197" t="s">
        <v>517</v>
      </c>
      <c r="E47" s="239" t="s">
        <v>1097</v>
      </c>
      <c r="F47" s="263">
        <v>5</v>
      </c>
      <c r="G47" s="263" t="s">
        <v>1098</v>
      </c>
      <c r="H47" s="263" t="s">
        <v>1098</v>
      </c>
      <c r="I47" s="196" t="s">
        <v>151</v>
      </c>
      <c r="J47" s="206" t="s">
        <v>1099</v>
      </c>
      <c r="K47" s="322" t="s">
        <v>1100</v>
      </c>
    </row>
    <row r="48" spans="1:11" ht="21" x14ac:dyDescent="0.35">
      <c r="A48" s="230">
        <f t="shared" si="1"/>
        <v>19</v>
      </c>
      <c r="B48" s="174" t="s">
        <v>1034</v>
      </c>
      <c r="C48" s="197" t="s">
        <v>560</v>
      </c>
      <c r="D48" s="197" t="s">
        <v>519</v>
      </c>
      <c r="E48" s="196">
        <v>79</v>
      </c>
      <c r="F48" s="263">
        <v>2</v>
      </c>
      <c r="G48" s="263" t="s">
        <v>847</v>
      </c>
      <c r="H48" s="263" t="s">
        <v>80</v>
      </c>
      <c r="I48" s="196" t="s">
        <v>151</v>
      </c>
      <c r="J48" s="196" t="s">
        <v>1260</v>
      </c>
      <c r="K48" s="322" t="s">
        <v>1261</v>
      </c>
    </row>
    <row r="49" spans="1:11" ht="21" x14ac:dyDescent="0.35">
      <c r="A49" s="230">
        <f>A48+1</f>
        <v>20</v>
      </c>
      <c r="B49" s="174" t="s">
        <v>278</v>
      </c>
      <c r="C49" s="197" t="s">
        <v>763</v>
      </c>
      <c r="D49" s="197" t="s">
        <v>519</v>
      </c>
      <c r="E49" s="196" t="s">
        <v>1287</v>
      </c>
      <c r="F49" s="263">
        <v>3</v>
      </c>
      <c r="G49" s="263" t="s">
        <v>836</v>
      </c>
      <c r="H49" s="263" t="s">
        <v>425</v>
      </c>
      <c r="I49" s="196" t="s">
        <v>151</v>
      </c>
      <c r="J49" s="196" t="s">
        <v>1288</v>
      </c>
      <c r="K49" s="322" t="s">
        <v>1289</v>
      </c>
    </row>
    <row r="50" spans="1:11" ht="21" x14ac:dyDescent="0.35">
      <c r="A50" s="230">
        <f t="shared" si="1"/>
        <v>21</v>
      </c>
      <c r="B50" s="175" t="s">
        <v>280</v>
      </c>
      <c r="C50" s="197"/>
      <c r="D50" s="197" t="s">
        <v>521</v>
      </c>
      <c r="E50" s="196"/>
      <c r="F50" s="263"/>
      <c r="G50" s="263"/>
      <c r="H50" s="263"/>
      <c r="I50" s="196"/>
      <c r="J50" s="196"/>
      <c r="K50" s="306"/>
    </row>
    <row r="51" spans="1:11" ht="21" x14ac:dyDescent="0.35">
      <c r="A51" s="230">
        <f t="shared" si="1"/>
        <v>22</v>
      </c>
      <c r="B51" s="175" t="s">
        <v>291</v>
      </c>
      <c r="C51" s="197"/>
      <c r="D51" s="197" t="s">
        <v>521</v>
      </c>
      <c r="E51" s="196"/>
      <c r="F51" s="263"/>
      <c r="G51" s="263"/>
      <c r="H51" s="263"/>
      <c r="I51" s="196"/>
      <c r="J51" s="196"/>
      <c r="K51" s="306"/>
    </row>
    <row r="52" spans="1:11" ht="21" x14ac:dyDescent="0.35">
      <c r="A52" s="230">
        <f t="shared" si="1"/>
        <v>23</v>
      </c>
      <c r="B52" s="175" t="s">
        <v>293</v>
      </c>
      <c r="C52" s="197" t="s">
        <v>763</v>
      </c>
      <c r="D52" s="197" t="s">
        <v>521</v>
      </c>
      <c r="E52" s="196">
        <v>339</v>
      </c>
      <c r="F52" s="263">
        <v>2</v>
      </c>
      <c r="G52" s="263" t="s">
        <v>621</v>
      </c>
      <c r="H52" s="263" t="s">
        <v>425</v>
      </c>
      <c r="I52" s="196" t="s">
        <v>151</v>
      </c>
      <c r="J52" s="196" t="s">
        <v>1270</v>
      </c>
      <c r="K52" s="322" t="s">
        <v>1271</v>
      </c>
    </row>
    <row r="53" spans="1:11" ht="21" x14ac:dyDescent="0.35">
      <c r="A53" s="230">
        <f t="shared" si="1"/>
        <v>24</v>
      </c>
      <c r="B53" s="175" t="s">
        <v>1051</v>
      </c>
      <c r="C53" s="197"/>
      <c r="D53" s="197" t="s">
        <v>521</v>
      </c>
      <c r="E53" s="239"/>
      <c r="F53" s="263"/>
      <c r="G53" s="263"/>
      <c r="H53" s="263"/>
      <c r="I53" s="196"/>
      <c r="J53" s="196"/>
      <c r="K53" s="306"/>
    </row>
    <row r="54" spans="1:11" ht="21" x14ac:dyDescent="0.35">
      <c r="A54" s="230">
        <f t="shared" si="1"/>
        <v>25</v>
      </c>
      <c r="B54" s="174" t="s">
        <v>311</v>
      </c>
      <c r="C54" s="197" t="s">
        <v>763</v>
      </c>
      <c r="D54" s="197" t="s">
        <v>523</v>
      </c>
      <c r="E54" s="196">
        <v>15</v>
      </c>
      <c r="F54" s="263">
        <v>10</v>
      </c>
      <c r="G54" s="263" t="s">
        <v>82</v>
      </c>
      <c r="H54" s="263" t="s">
        <v>82</v>
      </c>
      <c r="I54" s="196" t="s">
        <v>151</v>
      </c>
      <c r="J54" s="196" t="s">
        <v>1101</v>
      </c>
      <c r="K54" s="322" t="s">
        <v>1102</v>
      </c>
    </row>
    <row r="55" spans="1:11" ht="21" x14ac:dyDescent="0.35">
      <c r="A55" s="230">
        <f t="shared" si="1"/>
        <v>26</v>
      </c>
      <c r="B55" s="174" t="s">
        <v>318</v>
      </c>
      <c r="C55" s="197" t="s">
        <v>763</v>
      </c>
      <c r="D55" s="197" t="s">
        <v>524</v>
      </c>
      <c r="E55" s="196">
        <v>264</v>
      </c>
      <c r="F55" s="263">
        <v>2</v>
      </c>
      <c r="G55" s="263" t="s">
        <v>83</v>
      </c>
      <c r="H55" s="263" t="s">
        <v>83</v>
      </c>
      <c r="I55" s="196" t="s">
        <v>151</v>
      </c>
      <c r="J55" s="196" t="s">
        <v>563</v>
      </c>
      <c r="K55" s="306" t="s">
        <v>563</v>
      </c>
    </row>
    <row r="56" spans="1:11" ht="21" x14ac:dyDescent="0.35">
      <c r="A56" s="230">
        <f t="shared" si="1"/>
        <v>27</v>
      </c>
      <c r="B56" s="175" t="s">
        <v>325</v>
      </c>
      <c r="C56" s="197" t="s">
        <v>763</v>
      </c>
      <c r="D56" s="197" t="s">
        <v>525</v>
      </c>
      <c r="E56" s="196" t="s">
        <v>1272</v>
      </c>
      <c r="F56" s="263">
        <v>1</v>
      </c>
      <c r="G56" s="263" t="s">
        <v>84</v>
      </c>
      <c r="H56" s="263" t="s">
        <v>84</v>
      </c>
      <c r="I56" s="196" t="s">
        <v>151</v>
      </c>
      <c r="J56" s="196" t="s">
        <v>1273</v>
      </c>
      <c r="K56" s="322" t="s">
        <v>1274</v>
      </c>
    </row>
    <row r="57" spans="1:11" ht="21" x14ac:dyDescent="0.35">
      <c r="A57" s="230">
        <f t="shared" si="1"/>
        <v>28</v>
      </c>
      <c r="B57" s="174" t="s">
        <v>327</v>
      </c>
      <c r="C57" s="197" t="s">
        <v>560</v>
      </c>
      <c r="D57" s="197" t="s">
        <v>1035</v>
      </c>
      <c r="E57" s="196">
        <v>57</v>
      </c>
      <c r="F57" s="263">
        <v>8</v>
      </c>
      <c r="G57" s="263" t="s">
        <v>671</v>
      </c>
      <c r="H57" s="263" t="s">
        <v>77</v>
      </c>
      <c r="I57" s="196" t="s">
        <v>151</v>
      </c>
      <c r="J57" s="196" t="s">
        <v>1103</v>
      </c>
      <c r="K57" s="312"/>
    </row>
    <row r="58" spans="1:11" ht="21" x14ac:dyDescent="0.35">
      <c r="A58" s="230">
        <f t="shared" si="1"/>
        <v>29</v>
      </c>
      <c r="B58" s="174" t="s">
        <v>330</v>
      </c>
      <c r="C58" s="197" t="s">
        <v>560</v>
      </c>
      <c r="D58" s="197" t="s">
        <v>1035</v>
      </c>
      <c r="E58" s="196">
        <v>3</v>
      </c>
      <c r="F58" s="263">
        <v>6</v>
      </c>
      <c r="G58" s="263" t="s">
        <v>1254</v>
      </c>
      <c r="H58" s="263" t="s">
        <v>85</v>
      </c>
      <c r="I58" s="196" t="s">
        <v>151</v>
      </c>
      <c r="J58" s="196" t="s">
        <v>1255</v>
      </c>
      <c r="K58" s="322" t="s">
        <v>1256</v>
      </c>
    </row>
    <row r="59" spans="1:11" ht="21" x14ac:dyDescent="0.35">
      <c r="A59" s="230">
        <f t="shared" si="1"/>
        <v>30</v>
      </c>
      <c r="B59" s="175" t="s">
        <v>332</v>
      </c>
      <c r="C59" s="197" t="s">
        <v>560</v>
      </c>
      <c r="D59" s="197" t="s">
        <v>1035</v>
      </c>
      <c r="E59" s="196" t="s">
        <v>1291</v>
      </c>
      <c r="F59" s="263">
        <v>7</v>
      </c>
      <c r="G59" s="263" t="s">
        <v>85</v>
      </c>
      <c r="H59" s="263" t="s">
        <v>85</v>
      </c>
      <c r="I59" s="196" t="s">
        <v>151</v>
      </c>
      <c r="J59" s="196" t="s">
        <v>1292</v>
      </c>
      <c r="K59" s="322" t="s">
        <v>1293</v>
      </c>
    </row>
    <row r="60" spans="1:11" ht="21" x14ac:dyDescent="0.35">
      <c r="A60" s="232"/>
      <c r="B60" s="257"/>
      <c r="C60" s="217"/>
      <c r="D60" s="217"/>
      <c r="E60" s="208"/>
      <c r="F60" s="212"/>
      <c r="G60" s="212"/>
      <c r="H60" s="212"/>
      <c r="I60" s="208"/>
      <c r="J60" s="208"/>
      <c r="K60" s="315"/>
    </row>
    <row r="61" spans="1:11" x14ac:dyDescent="0.3">
      <c r="A61" s="233"/>
      <c r="B61" s="171"/>
      <c r="C61" s="222"/>
      <c r="D61" s="222"/>
      <c r="E61" s="221"/>
      <c r="F61" s="221"/>
      <c r="G61" s="221"/>
      <c r="H61" s="221"/>
      <c r="I61" s="221"/>
      <c r="J61" s="221"/>
      <c r="K61" s="316"/>
    </row>
    <row r="62" spans="1:11" x14ac:dyDescent="0.3">
      <c r="A62" s="233"/>
      <c r="B62" s="171"/>
      <c r="C62" s="222"/>
      <c r="D62" s="222"/>
      <c r="E62" s="221"/>
      <c r="F62" s="221"/>
      <c r="G62" s="221"/>
      <c r="H62" s="221"/>
      <c r="I62" s="221"/>
      <c r="J62" s="221"/>
      <c r="K62" s="316"/>
    </row>
    <row r="63" spans="1:11" x14ac:dyDescent="0.3">
      <c r="A63" s="233"/>
      <c r="B63" s="171"/>
      <c r="C63" s="222"/>
      <c r="D63" s="222"/>
      <c r="E63" s="221"/>
      <c r="F63" s="221"/>
      <c r="G63" s="221"/>
      <c r="H63" s="221"/>
      <c r="I63" s="221"/>
      <c r="J63" s="221"/>
      <c r="K63" s="316"/>
    </row>
    <row r="64" spans="1:11" x14ac:dyDescent="0.3">
      <c r="A64" s="723" t="s">
        <v>32</v>
      </c>
      <c r="B64" s="723"/>
      <c r="C64" s="723"/>
      <c r="D64" s="723"/>
      <c r="E64" s="723"/>
      <c r="F64" s="723"/>
      <c r="G64" s="723"/>
      <c r="H64" s="723"/>
      <c r="I64" s="723"/>
      <c r="J64" s="723"/>
      <c r="K64" s="723"/>
    </row>
    <row r="65" spans="1:11" x14ac:dyDescent="0.3">
      <c r="A65" s="723" t="s">
        <v>1057</v>
      </c>
      <c r="B65" s="723"/>
      <c r="C65" s="723"/>
      <c r="D65" s="723"/>
      <c r="E65" s="723"/>
      <c r="F65" s="723"/>
      <c r="G65" s="723"/>
      <c r="H65" s="723"/>
      <c r="I65" s="723"/>
      <c r="J65" s="723"/>
      <c r="K65" s="723"/>
    </row>
    <row r="66" spans="1:11" x14ac:dyDescent="0.3">
      <c r="A66" s="739" t="s">
        <v>28</v>
      </c>
      <c r="B66" s="739"/>
      <c r="C66" s="739"/>
      <c r="D66" s="739"/>
      <c r="E66" s="739"/>
      <c r="F66" s="739"/>
      <c r="G66" s="739"/>
      <c r="H66" s="739"/>
      <c r="I66" s="739"/>
      <c r="J66" s="739"/>
      <c r="K66" s="739"/>
    </row>
    <row r="67" spans="1:11" x14ac:dyDescent="0.3">
      <c r="A67" s="740" t="s">
        <v>0</v>
      </c>
      <c r="B67" s="733" t="s">
        <v>29</v>
      </c>
      <c r="C67" s="731" t="s">
        <v>30</v>
      </c>
      <c r="D67" s="731" t="s">
        <v>33</v>
      </c>
      <c r="E67" s="735" t="s">
        <v>552</v>
      </c>
      <c r="F67" s="735"/>
      <c r="G67" s="735"/>
      <c r="H67" s="735"/>
      <c r="I67" s="735"/>
      <c r="J67" s="731" t="s">
        <v>553</v>
      </c>
      <c r="K67" s="743" t="s">
        <v>554</v>
      </c>
    </row>
    <row r="68" spans="1:11" x14ac:dyDescent="0.3">
      <c r="A68" s="740"/>
      <c r="B68" s="733"/>
      <c r="C68" s="731"/>
      <c r="D68" s="731"/>
      <c r="E68" s="262" t="s">
        <v>555</v>
      </c>
      <c r="F68" s="262" t="s">
        <v>556</v>
      </c>
      <c r="G68" s="262" t="s">
        <v>557</v>
      </c>
      <c r="H68" s="262" t="s">
        <v>558</v>
      </c>
      <c r="I68" s="262" t="s">
        <v>559</v>
      </c>
      <c r="J68" s="731"/>
      <c r="K68" s="743"/>
    </row>
    <row r="69" spans="1:11" x14ac:dyDescent="0.3">
      <c r="A69" s="252"/>
      <c r="B69" s="253" t="s">
        <v>41</v>
      </c>
      <c r="C69" s="258"/>
      <c r="D69" s="259"/>
      <c r="E69" s="236"/>
      <c r="F69" s="256"/>
      <c r="G69" s="256"/>
      <c r="H69" s="256"/>
      <c r="I69" s="236"/>
      <c r="J69" s="236"/>
      <c r="K69" s="311"/>
    </row>
    <row r="70" spans="1:11" ht="21" x14ac:dyDescent="0.35">
      <c r="A70" s="230">
        <v>1</v>
      </c>
      <c r="B70" s="177" t="s">
        <v>1036</v>
      </c>
      <c r="C70" s="197" t="s">
        <v>560</v>
      </c>
      <c r="D70" s="197" t="s">
        <v>44</v>
      </c>
      <c r="E70" s="196" t="s">
        <v>1104</v>
      </c>
      <c r="F70" s="263">
        <v>6</v>
      </c>
      <c r="G70" s="263" t="s">
        <v>593</v>
      </c>
      <c r="H70" s="263" t="s">
        <v>425</v>
      </c>
      <c r="I70" s="196" t="s">
        <v>151</v>
      </c>
      <c r="J70" s="196" t="s">
        <v>1105</v>
      </c>
      <c r="K70" s="322" t="s">
        <v>1106</v>
      </c>
    </row>
    <row r="71" spans="1:11" ht="21" x14ac:dyDescent="0.35">
      <c r="A71" s="230">
        <f>A70+1</f>
        <v>2</v>
      </c>
      <c r="B71" s="177" t="s">
        <v>1037</v>
      </c>
      <c r="C71" s="310" t="s">
        <v>757</v>
      </c>
      <c r="D71" s="197" t="s">
        <v>1049</v>
      </c>
      <c r="E71" s="196">
        <v>21</v>
      </c>
      <c r="F71" s="263">
        <v>6</v>
      </c>
      <c r="G71" s="263" t="s">
        <v>665</v>
      </c>
      <c r="H71" s="263" t="s">
        <v>105</v>
      </c>
      <c r="I71" s="196" t="s">
        <v>152</v>
      </c>
      <c r="J71" s="196" t="s">
        <v>1107</v>
      </c>
      <c r="K71" s="322" t="s">
        <v>1108</v>
      </c>
    </row>
    <row r="72" spans="1:11" ht="21" x14ac:dyDescent="0.35">
      <c r="A72" s="230">
        <f t="shared" ref="A72:A100" si="2">A71+1</f>
        <v>3</v>
      </c>
      <c r="B72" s="177" t="s">
        <v>1046</v>
      </c>
      <c r="C72" s="197" t="s">
        <v>560</v>
      </c>
      <c r="D72" s="197" t="s">
        <v>1049</v>
      </c>
      <c r="E72" s="196">
        <v>54</v>
      </c>
      <c r="F72" s="263" t="s">
        <v>973</v>
      </c>
      <c r="G72" s="263" t="s">
        <v>1109</v>
      </c>
      <c r="H72" s="263" t="s">
        <v>1109</v>
      </c>
      <c r="I72" s="196" t="s">
        <v>152</v>
      </c>
      <c r="J72" s="196" t="s">
        <v>1110</v>
      </c>
      <c r="K72" s="322" t="s">
        <v>1111</v>
      </c>
    </row>
    <row r="73" spans="1:11" ht="21" x14ac:dyDescent="0.35">
      <c r="A73" s="230">
        <f t="shared" si="2"/>
        <v>4</v>
      </c>
      <c r="B73" s="177" t="s">
        <v>1039</v>
      </c>
      <c r="C73" s="197" t="s">
        <v>763</v>
      </c>
      <c r="D73" s="197" t="s">
        <v>527</v>
      </c>
      <c r="E73" s="196">
        <v>2</v>
      </c>
      <c r="F73" s="263">
        <v>6</v>
      </c>
      <c r="G73" s="263" t="s">
        <v>1112</v>
      </c>
      <c r="H73" s="263" t="s">
        <v>101</v>
      </c>
      <c r="I73" s="196" t="s">
        <v>152</v>
      </c>
      <c r="J73" s="196" t="s">
        <v>1113</v>
      </c>
      <c r="K73" s="322" t="s">
        <v>1114</v>
      </c>
    </row>
    <row r="74" spans="1:11" ht="21" x14ac:dyDescent="0.35">
      <c r="A74" s="230">
        <f t="shared" si="2"/>
        <v>5</v>
      </c>
      <c r="B74" s="177" t="s">
        <v>353</v>
      </c>
      <c r="C74" s="197" t="s">
        <v>763</v>
      </c>
      <c r="D74" s="197" t="s">
        <v>527</v>
      </c>
      <c r="E74" s="196">
        <v>109</v>
      </c>
      <c r="F74" s="263">
        <v>4</v>
      </c>
      <c r="G74" s="263" t="s">
        <v>1115</v>
      </c>
      <c r="H74" s="263" t="s">
        <v>1116</v>
      </c>
      <c r="I74" s="196" t="s">
        <v>1117</v>
      </c>
      <c r="J74" s="196" t="s">
        <v>1118</v>
      </c>
      <c r="K74" s="322" t="s">
        <v>1119</v>
      </c>
    </row>
    <row r="75" spans="1:11" ht="21" x14ac:dyDescent="0.35">
      <c r="A75" s="230">
        <f t="shared" si="2"/>
        <v>6</v>
      </c>
      <c r="B75" s="177" t="s">
        <v>355</v>
      </c>
      <c r="C75" s="197" t="s">
        <v>560</v>
      </c>
      <c r="D75" s="197" t="s">
        <v>528</v>
      </c>
      <c r="E75" s="196" t="s">
        <v>1120</v>
      </c>
      <c r="F75" s="263">
        <v>7</v>
      </c>
      <c r="G75" s="263" t="s">
        <v>1121</v>
      </c>
      <c r="H75" s="263" t="s">
        <v>96</v>
      </c>
      <c r="I75" s="196" t="s">
        <v>152</v>
      </c>
      <c r="J75" s="196" t="s">
        <v>1122</v>
      </c>
      <c r="K75" s="306"/>
    </row>
    <row r="76" spans="1:11" ht="21" x14ac:dyDescent="0.35">
      <c r="A76" s="230">
        <f t="shared" si="2"/>
        <v>7</v>
      </c>
      <c r="B76" s="177" t="s">
        <v>1047</v>
      </c>
      <c r="C76" s="197" t="s">
        <v>763</v>
      </c>
      <c r="D76" s="197" t="s">
        <v>528</v>
      </c>
      <c r="E76" s="239" t="s">
        <v>1123</v>
      </c>
      <c r="F76" s="263">
        <v>2</v>
      </c>
      <c r="G76" s="263" t="s">
        <v>96</v>
      </c>
      <c r="H76" s="263" t="s">
        <v>96</v>
      </c>
      <c r="I76" s="196" t="s">
        <v>152</v>
      </c>
      <c r="J76" s="196" t="s">
        <v>1124</v>
      </c>
      <c r="K76" s="306"/>
    </row>
    <row r="77" spans="1:11" ht="21" x14ac:dyDescent="0.35">
      <c r="A77" s="230">
        <f t="shared" si="2"/>
        <v>8</v>
      </c>
      <c r="B77" s="177" t="s">
        <v>361</v>
      </c>
      <c r="C77" s="197" t="s">
        <v>763</v>
      </c>
      <c r="D77" s="197" t="s">
        <v>529</v>
      </c>
      <c r="E77" s="239" t="s">
        <v>1125</v>
      </c>
      <c r="F77" s="263"/>
      <c r="G77" s="263" t="s">
        <v>97</v>
      </c>
      <c r="H77" s="263" t="s">
        <v>97</v>
      </c>
      <c r="I77" s="196" t="s">
        <v>152</v>
      </c>
      <c r="J77" s="196" t="s">
        <v>1126</v>
      </c>
      <c r="K77" s="322" t="s">
        <v>1127</v>
      </c>
    </row>
    <row r="78" spans="1:11" ht="21" x14ac:dyDescent="0.35">
      <c r="A78" s="230">
        <f t="shared" si="2"/>
        <v>9</v>
      </c>
      <c r="B78" s="177" t="s">
        <v>362</v>
      </c>
      <c r="C78" s="197" t="s">
        <v>763</v>
      </c>
      <c r="D78" s="197" t="s">
        <v>529</v>
      </c>
      <c r="E78" s="196">
        <v>37</v>
      </c>
      <c r="F78" s="263">
        <v>16</v>
      </c>
      <c r="G78" s="263" t="s">
        <v>1128</v>
      </c>
      <c r="H78" s="263" t="s">
        <v>1128</v>
      </c>
      <c r="I78" s="216" t="s">
        <v>1129</v>
      </c>
      <c r="J78" s="196" t="s">
        <v>1130</v>
      </c>
      <c r="K78" s="322" t="s">
        <v>1131</v>
      </c>
    </row>
    <row r="79" spans="1:11" ht="21" x14ac:dyDescent="0.35">
      <c r="A79" s="230">
        <f t="shared" si="2"/>
        <v>10</v>
      </c>
      <c r="B79" s="177" t="s">
        <v>363</v>
      </c>
      <c r="C79" s="197" t="s">
        <v>560</v>
      </c>
      <c r="D79" s="197" t="s">
        <v>530</v>
      </c>
      <c r="E79" s="196">
        <v>50</v>
      </c>
      <c r="F79" s="263">
        <v>5</v>
      </c>
      <c r="G79" s="263" t="s">
        <v>1132</v>
      </c>
      <c r="H79" s="263" t="s">
        <v>106</v>
      </c>
      <c r="I79" s="196" t="s">
        <v>152</v>
      </c>
      <c r="J79" s="196" t="s">
        <v>1133</v>
      </c>
      <c r="K79" s="322" t="s">
        <v>1134</v>
      </c>
    </row>
    <row r="80" spans="1:11" ht="21" x14ac:dyDescent="0.35">
      <c r="A80" s="230">
        <f t="shared" si="2"/>
        <v>11</v>
      </c>
      <c r="B80" s="177" t="s">
        <v>1320</v>
      </c>
      <c r="C80" s="197" t="s">
        <v>560</v>
      </c>
      <c r="D80" s="197" t="s">
        <v>530</v>
      </c>
      <c r="E80" s="237" t="s">
        <v>792</v>
      </c>
      <c r="F80" s="263">
        <v>5</v>
      </c>
      <c r="G80" s="263" t="s">
        <v>596</v>
      </c>
      <c r="H80" s="263" t="s">
        <v>106</v>
      </c>
      <c r="I80" s="196" t="s">
        <v>152</v>
      </c>
      <c r="J80" s="196" t="s">
        <v>1135</v>
      </c>
      <c r="K80" s="322" t="s">
        <v>1136</v>
      </c>
    </row>
    <row r="81" spans="1:12" ht="21" x14ac:dyDescent="0.35">
      <c r="A81" s="230">
        <f t="shared" si="2"/>
        <v>12</v>
      </c>
      <c r="B81" s="309" t="s">
        <v>1137</v>
      </c>
      <c r="C81" s="197" t="s">
        <v>560</v>
      </c>
      <c r="D81" s="197" t="s">
        <v>531</v>
      </c>
      <c r="E81" s="239" t="s">
        <v>1138</v>
      </c>
      <c r="F81" s="263">
        <v>2</v>
      </c>
      <c r="G81" s="263" t="s">
        <v>1139</v>
      </c>
      <c r="H81" s="263" t="s">
        <v>104</v>
      </c>
      <c r="I81" s="196" t="s">
        <v>152</v>
      </c>
      <c r="J81" s="196" t="s">
        <v>1140</v>
      </c>
      <c r="K81" s="322" t="s">
        <v>1141</v>
      </c>
    </row>
    <row r="82" spans="1:12" ht="21" x14ac:dyDescent="0.35">
      <c r="A82" s="230">
        <f t="shared" si="2"/>
        <v>13</v>
      </c>
      <c r="B82" s="309" t="s">
        <v>370</v>
      </c>
      <c r="C82" s="197" t="s">
        <v>560</v>
      </c>
      <c r="D82" s="197" t="s">
        <v>531</v>
      </c>
      <c r="E82" s="196" t="s">
        <v>1142</v>
      </c>
      <c r="F82" s="263">
        <v>8</v>
      </c>
      <c r="G82" s="263" t="s">
        <v>621</v>
      </c>
      <c r="H82" s="263" t="s">
        <v>425</v>
      </c>
      <c r="I82" s="196" t="s">
        <v>151</v>
      </c>
      <c r="J82" s="196" t="s">
        <v>1143</v>
      </c>
      <c r="K82" s="322" t="s">
        <v>1144</v>
      </c>
    </row>
    <row r="83" spans="1:12" ht="21" x14ac:dyDescent="0.35">
      <c r="A83" s="230">
        <f t="shared" si="2"/>
        <v>14</v>
      </c>
      <c r="B83" s="177" t="s">
        <v>376</v>
      </c>
      <c r="C83" s="197" t="s">
        <v>763</v>
      </c>
      <c r="D83" s="197" t="s">
        <v>532</v>
      </c>
      <c r="E83" s="239" t="s">
        <v>1145</v>
      </c>
      <c r="F83" s="263" t="s">
        <v>563</v>
      </c>
      <c r="G83" s="263" t="s">
        <v>100</v>
      </c>
      <c r="H83" s="263" t="s">
        <v>100</v>
      </c>
      <c r="I83" s="196" t="s">
        <v>152</v>
      </c>
      <c r="J83" s="196" t="s">
        <v>1146</v>
      </c>
      <c r="K83" s="322" t="s">
        <v>1147</v>
      </c>
    </row>
    <row r="84" spans="1:12" ht="21" x14ac:dyDescent="0.35">
      <c r="A84" s="232">
        <f t="shared" si="2"/>
        <v>15</v>
      </c>
      <c r="B84" s="245" t="s">
        <v>377</v>
      </c>
      <c r="C84" s="217" t="s">
        <v>560</v>
      </c>
      <c r="D84" s="217" t="s">
        <v>532</v>
      </c>
      <c r="E84" s="208" t="s">
        <v>1148</v>
      </c>
      <c r="F84" s="212"/>
      <c r="G84" s="212" t="s">
        <v>100</v>
      </c>
      <c r="H84" s="212" t="s">
        <v>100</v>
      </c>
      <c r="I84" s="208" t="s">
        <v>152</v>
      </c>
      <c r="J84" s="208" t="s">
        <v>1149</v>
      </c>
      <c r="K84" s="317"/>
    </row>
    <row r="85" spans="1:12" x14ac:dyDescent="0.3">
      <c r="A85" s="740" t="s">
        <v>0</v>
      </c>
      <c r="B85" s="733" t="s">
        <v>29</v>
      </c>
      <c r="C85" s="731" t="s">
        <v>30</v>
      </c>
      <c r="D85" s="731" t="s">
        <v>33</v>
      </c>
      <c r="E85" s="735" t="s">
        <v>552</v>
      </c>
      <c r="F85" s="735"/>
      <c r="G85" s="735"/>
      <c r="H85" s="735"/>
      <c r="I85" s="735"/>
      <c r="J85" s="731" t="s">
        <v>553</v>
      </c>
      <c r="K85" s="743" t="s">
        <v>554</v>
      </c>
    </row>
    <row r="86" spans="1:12" x14ac:dyDescent="0.3">
      <c r="A86" s="740"/>
      <c r="B86" s="733"/>
      <c r="C86" s="731"/>
      <c r="D86" s="731"/>
      <c r="E86" s="262" t="s">
        <v>555</v>
      </c>
      <c r="F86" s="262" t="s">
        <v>556</v>
      </c>
      <c r="G86" s="262" t="s">
        <v>557</v>
      </c>
      <c r="H86" s="262" t="s">
        <v>558</v>
      </c>
      <c r="I86" s="262" t="s">
        <v>559</v>
      </c>
      <c r="J86" s="731"/>
      <c r="K86" s="743"/>
    </row>
    <row r="87" spans="1:12" ht="21" x14ac:dyDescent="0.35">
      <c r="A87" s="252">
        <f>A84+1</f>
        <v>16</v>
      </c>
      <c r="B87" s="176" t="s">
        <v>380</v>
      </c>
      <c r="C87" s="254" t="s">
        <v>560</v>
      </c>
      <c r="D87" s="254" t="s">
        <v>1038</v>
      </c>
      <c r="E87" s="196">
        <v>81</v>
      </c>
      <c r="F87" s="256">
        <v>7</v>
      </c>
      <c r="G87" s="256" t="s">
        <v>104</v>
      </c>
      <c r="H87" s="256" t="s">
        <v>104</v>
      </c>
      <c r="I87" s="236" t="s">
        <v>152</v>
      </c>
      <c r="J87" s="236" t="s">
        <v>1150</v>
      </c>
      <c r="K87" s="323" t="s">
        <v>1151</v>
      </c>
    </row>
    <row r="88" spans="1:12" ht="21" x14ac:dyDescent="0.35">
      <c r="A88" s="230">
        <f t="shared" si="2"/>
        <v>17</v>
      </c>
      <c r="B88" s="177" t="s">
        <v>381</v>
      </c>
      <c r="C88" s="197" t="s">
        <v>560</v>
      </c>
      <c r="D88" s="254" t="s">
        <v>1038</v>
      </c>
      <c r="E88" s="196">
        <v>110</v>
      </c>
      <c r="F88" s="263">
        <v>5</v>
      </c>
      <c r="G88" s="263" t="s">
        <v>1152</v>
      </c>
      <c r="H88" s="263" t="s">
        <v>104</v>
      </c>
      <c r="I88" s="196" t="s">
        <v>152</v>
      </c>
      <c r="J88" s="196" t="s">
        <v>1153</v>
      </c>
      <c r="K88" s="322" t="s">
        <v>1154</v>
      </c>
    </row>
    <row r="89" spans="1:12" ht="21" x14ac:dyDescent="0.35">
      <c r="A89" s="230">
        <f t="shared" si="2"/>
        <v>18</v>
      </c>
      <c r="B89" s="177" t="s">
        <v>383</v>
      </c>
      <c r="C89" s="197" t="s">
        <v>560</v>
      </c>
      <c r="D89" s="197" t="s">
        <v>533</v>
      </c>
      <c r="E89" s="196">
        <v>98</v>
      </c>
      <c r="F89" s="263">
        <v>2</v>
      </c>
      <c r="G89" s="263" t="s">
        <v>1155</v>
      </c>
      <c r="H89" s="263" t="s">
        <v>101</v>
      </c>
      <c r="I89" s="196" t="s">
        <v>152</v>
      </c>
      <c r="J89" s="196" t="s">
        <v>1156</v>
      </c>
      <c r="K89" s="322" t="s">
        <v>1157</v>
      </c>
    </row>
    <row r="90" spans="1:12" ht="21" x14ac:dyDescent="0.35">
      <c r="A90" s="230">
        <f t="shared" si="2"/>
        <v>19</v>
      </c>
      <c r="B90" s="177" t="s">
        <v>384</v>
      </c>
      <c r="C90" s="197" t="s">
        <v>560</v>
      </c>
      <c r="D90" s="197" t="s">
        <v>533</v>
      </c>
      <c r="E90" s="196">
        <v>98</v>
      </c>
      <c r="F90" s="263">
        <v>2</v>
      </c>
      <c r="G90" s="263" t="s">
        <v>1155</v>
      </c>
      <c r="H90" s="263" t="s">
        <v>101</v>
      </c>
      <c r="I90" s="196" t="s">
        <v>152</v>
      </c>
      <c r="J90" s="196" t="s">
        <v>1158</v>
      </c>
      <c r="K90" s="306" t="s">
        <v>563</v>
      </c>
    </row>
    <row r="91" spans="1:12" ht="21" x14ac:dyDescent="0.35">
      <c r="A91" s="230">
        <f>A90+1</f>
        <v>20</v>
      </c>
      <c r="B91" s="177" t="s">
        <v>387</v>
      </c>
      <c r="C91" s="197" t="s">
        <v>763</v>
      </c>
      <c r="D91" s="197" t="s">
        <v>533</v>
      </c>
      <c r="E91" s="196">
        <v>678</v>
      </c>
      <c r="F91" s="263">
        <v>8</v>
      </c>
      <c r="G91" s="263" t="s">
        <v>782</v>
      </c>
      <c r="H91" s="263" t="s">
        <v>425</v>
      </c>
      <c r="I91" s="230" t="s">
        <v>1159</v>
      </c>
      <c r="J91" s="196"/>
      <c r="K91" s="322" t="s">
        <v>1160</v>
      </c>
    </row>
    <row r="92" spans="1:12" ht="21" x14ac:dyDescent="0.35">
      <c r="A92" s="230">
        <f t="shared" si="2"/>
        <v>21</v>
      </c>
      <c r="B92" s="177" t="s">
        <v>390</v>
      </c>
      <c r="C92" s="197" t="s">
        <v>763</v>
      </c>
      <c r="D92" s="310" t="s">
        <v>536</v>
      </c>
      <c r="E92" s="196" t="s">
        <v>1161</v>
      </c>
      <c r="F92" s="263">
        <v>2</v>
      </c>
      <c r="G92" s="263" t="s">
        <v>1162</v>
      </c>
      <c r="H92" s="214" t="s">
        <v>99</v>
      </c>
      <c r="I92" s="196" t="s">
        <v>152</v>
      </c>
      <c r="J92" s="196" t="s">
        <v>1163</v>
      </c>
      <c r="K92" s="322" t="s">
        <v>1164</v>
      </c>
    </row>
    <row r="93" spans="1:12" ht="21" x14ac:dyDescent="0.35">
      <c r="A93" s="230">
        <f t="shared" si="2"/>
        <v>22</v>
      </c>
      <c r="B93" s="177" t="s">
        <v>1040</v>
      </c>
      <c r="C93" s="197" t="s">
        <v>763</v>
      </c>
      <c r="D93" s="310" t="s">
        <v>536</v>
      </c>
      <c r="E93" s="196" t="s">
        <v>1165</v>
      </c>
      <c r="F93" s="263">
        <v>2</v>
      </c>
      <c r="G93" s="263" t="s">
        <v>1162</v>
      </c>
      <c r="H93" s="214" t="s">
        <v>99</v>
      </c>
      <c r="I93" s="196" t="s">
        <v>152</v>
      </c>
      <c r="J93" s="196" t="s">
        <v>1166</v>
      </c>
      <c r="K93" s="322" t="s">
        <v>1167</v>
      </c>
    </row>
    <row r="94" spans="1:12" ht="21" x14ac:dyDescent="0.35">
      <c r="A94" s="230">
        <f t="shared" si="2"/>
        <v>23</v>
      </c>
      <c r="B94" s="177" t="s">
        <v>1041</v>
      </c>
      <c r="C94" s="197" t="s">
        <v>560</v>
      </c>
      <c r="D94" s="197" t="s">
        <v>1050</v>
      </c>
      <c r="E94" s="196">
        <v>287</v>
      </c>
      <c r="F94" s="263">
        <v>10</v>
      </c>
      <c r="G94" s="263" t="s">
        <v>1168</v>
      </c>
      <c r="H94" s="263" t="s">
        <v>97</v>
      </c>
      <c r="I94" s="196" t="s">
        <v>152</v>
      </c>
      <c r="J94" s="196" t="s">
        <v>1169</v>
      </c>
      <c r="K94" s="322" t="s">
        <v>1170</v>
      </c>
      <c r="L94" s="165" t="s">
        <v>269</v>
      </c>
    </row>
    <row r="95" spans="1:12" ht="21" x14ac:dyDescent="0.35">
      <c r="A95" s="230">
        <f t="shared" si="2"/>
        <v>24</v>
      </c>
      <c r="B95" s="177" t="s">
        <v>394</v>
      </c>
      <c r="C95" s="197" t="s">
        <v>560</v>
      </c>
      <c r="D95" s="197" t="s">
        <v>1050</v>
      </c>
      <c r="E95" s="196">
        <v>80</v>
      </c>
      <c r="F95" s="263">
        <v>10</v>
      </c>
      <c r="G95" s="263" t="s">
        <v>1171</v>
      </c>
      <c r="H95" s="263" t="s">
        <v>97</v>
      </c>
      <c r="I95" s="196" t="s">
        <v>152</v>
      </c>
      <c r="J95" s="196" t="s">
        <v>1172</v>
      </c>
      <c r="K95" s="322" t="s">
        <v>1173</v>
      </c>
    </row>
    <row r="96" spans="1:12" ht="21" x14ac:dyDescent="0.35">
      <c r="A96" s="230">
        <f t="shared" si="2"/>
        <v>25</v>
      </c>
      <c r="B96" s="177" t="s">
        <v>1305</v>
      </c>
      <c r="C96" s="197" t="s">
        <v>560</v>
      </c>
      <c r="D96" s="197" t="s">
        <v>534</v>
      </c>
      <c r="E96" s="196" t="s">
        <v>1174</v>
      </c>
      <c r="F96" s="263">
        <v>2</v>
      </c>
      <c r="G96" s="263" t="s">
        <v>1175</v>
      </c>
      <c r="H96" s="263" t="s">
        <v>103</v>
      </c>
      <c r="I96" s="196" t="s">
        <v>152</v>
      </c>
      <c r="J96" s="196" t="s">
        <v>1176</v>
      </c>
      <c r="K96" s="322" t="s">
        <v>1177</v>
      </c>
    </row>
    <row r="97" spans="1:11" x14ac:dyDescent="0.3">
      <c r="A97" s="230">
        <f t="shared" si="2"/>
        <v>26</v>
      </c>
      <c r="B97" s="325" t="s">
        <v>1048</v>
      </c>
      <c r="C97" s="197" t="s">
        <v>763</v>
      </c>
      <c r="D97" s="197" t="s">
        <v>534</v>
      </c>
      <c r="E97" s="196">
        <v>15</v>
      </c>
      <c r="F97" s="263">
        <v>9</v>
      </c>
      <c r="G97" s="263" t="s">
        <v>1178</v>
      </c>
      <c r="H97" s="263" t="s">
        <v>1179</v>
      </c>
      <c r="I97" s="196" t="s">
        <v>1180</v>
      </c>
      <c r="J97" s="196" t="s">
        <v>1181</v>
      </c>
      <c r="K97" s="306"/>
    </row>
    <row r="98" spans="1:11" ht="21" x14ac:dyDescent="0.35">
      <c r="A98" s="230">
        <f t="shared" si="2"/>
        <v>27</v>
      </c>
      <c r="B98" s="177" t="s">
        <v>399</v>
      </c>
      <c r="C98" s="197" t="s">
        <v>560</v>
      </c>
      <c r="D98" s="197" t="s">
        <v>535</v>
      </c>
      <c r="E98" s="196" t="s">
        <v>1182</v>
      </c>
      <c r="F98" s="263"/>
      <c r="G98" s="263" t="s">
        <v>624</v>
      </c>
      <c r="H98" s="263" t="s">
        <v>1183</v>
      </c>
      <c r="I98" s="196" t="s">
        <v>152</v>
      </c>
      <c r="J98" s="196" t="s">
        <v>1184</v>
      </c>
      <c r="K98" s="322" t="s">
        <v>1185</v>
      </c>
    </row>
    <row r="99" spans="1:11" ht="21" x14ac:dyDescent="0.35">
      <c r="A99" s="230">
        <f t="shared" si="2"/>
        <v>28</v>
      </c>
      <c r="B99" s="177" t="s">
        <v>401</v>
      </c>
      <c r="C99" s="197" t="s">
        <v>560</v>
      </c>
      <c r="D99" s="197" t="s">
        <v>535</v>
      </c>
      <c r="E99" s="196" t="s">
        <v>1186</v>
      </c>
      <c r="F99" s="263" t="s">
        <v>563</v>
      </c>
      <c r="G99" s="263" t="s">
        <v>624</v>
      </c>
      <c r="H99" s="263" t="s">
        <v>1183</v>
      </c>
      <c r="I99" s="196" t="s">
        <v>152</v>
      </c>
      <c r="J99" s="196" t="s">
        <v>1187</v>
      </c>
      <c r="K99" s="322" t="s">
        <v>1188</v>
      </c>
    </row>
    <row r="100" spans="1:11" ht="21" x14ac:dyDescent="0.35">
      <c r="A100" s="232">
        <f t="shared" si="2"/>
        <v>29</v>
      </c>
      <c r="B100" s="245" t="s">
        <v>1306</v>
      </c>
      <c r="C100" s="217" t="s">
        <v>763</v>
      </c>
      <c r="D100" s="217" t="s">
        <v>534</v>
      </c>
      <c r="E100" s="208" t="s">
        <v>1189</v>
      </c>
      <c r="F100" s="212">
        <v>2</v>
      </c>
      <c r="G100" s="212" t="s">
        <v>596</v>
      </c>
      <c r="H100" s="212" t="s">
        <v>425</v>
      </c>
      <c r="I100" s="208" t="s">
        <v>151</v>
      </c>
      <c r="J100" s="208"/>
      <c r="K100" s="315"/>
    </row>
    <row r="101" spans="1:11" ht="21" x14ac:dyDescent="0.35">
      <c r="A101" s="233"/>
      <c r="B101" s="142"/>
      <c r="C101" s="222"/>
      <c r="D101" s="222"/>
      <c r="E101" s="221"/>
      <c r="F101" s="221"/>
      <c r="G101" s="221"/>
      <c r="H101" s="221"/>
      <c r="I101" s="221"/>
      <c r="J101" s="221"/>
      <c r="K101" s="316"/>
    </row>
    <row r="102" spans="1:11" ht="21" x14ac:dyDescent="0.35">
      <c r="A102" s="233"/>
      <c r="B102" s="142"/>
      <c r="C102" s="222"/>
      <c r="D102" s="222"/>
      <c r="E102" s="221"/>
      <c r="F102" s="221"/>
      <c r="G102" s="221"/>
      <c r="H102" s="221"/>
      <c r="I102" s="221"/>
      <c r="J102" s="221"/>
      <c r="K102" s="316"/>
    </row>
    <row r="103" spans="1:11" ht="21" x14ac:dyDescent="0.35">
      <c r="A103" s="233"/>
      <c r="B103" s="142"/>
      <c r="C103" s="222"/>
      <c r="D103" s="222"/>
      <c r="E103" s="221"/>
      <c r="F103" s="221"/>
      <c r="G103" s="221"/>
      <c r="H103" s="221"/>
      <c r="I103" s="221"/>
      <c r="J103" s="221"/>
      <c r="K103" s="316"/>
    </row>
    <row r="104" spans="1:11" ht="21" x14ac:dyDescent="0.35">
      <c r="A104" s="233"/>
      <c r="B104" s="142"/>
      <c r="C104" s="222"/>
      <c r="D104" s="222"/>
      <c r="E104" s="221"/>
      <c r="F104" s="221"/>
      <c r="G104" s="221"/>
      <c r="H104" s="221"/>
      <c r="I104" s="221"/>
      <c r="J104" s="221"/>
      <c r="K104" s="316"/>
    </row>
    <row r="105" spans="1:11" ht="21" x14ac:dyDescent="0.35">
      <c r="A105" s="233"/>
      <c r="B105" s="142"/>
      <c r="C105" s="222"/>
      <c r="D105" s="222"/>
      <c r="E105" s="221"/>
      <c r="F105" s="221"/>
      <c r="G105" s="221"/>
      <c r="H105" s="221"/>
      <c r="I105" s="221"/>
      <c r="J105" s="221"/>
      <c r="K105" s="316"/>
    </row>
    <row r="106" spans="1:11" x14ac:dyDescent="0.3">
      <c r="A106" s="723" t="s">
        <v>32</v>
      </c>
      <c r="B106" s="723"/>
      <c r="C106" s="723"/>
      <c r="D106" s="723"/>
      <c r="E106" s="723"/>
      <c r="F106" s="723"/>
      <c r="G106" s="723"/>
      <c r="H106" s="723"/>
      <c r="I106" s="723"/>
      <c r="J106" s="723"/>
      <c r="K106" s="723"/>
    </row>
    <row r="107" spans="1:11" x14ac:dyDescent="0.3">
      <c r="A107" s="723" t="s">
        <v>1057</v>
      </c>
      <c r="B107" s="723"/>
      <c r="C107" s="723"/>
      <c r="D107" s="723"/>
      <c r="E107" s="723"/>
      <c r="F107" s="723"/>
      <c r="G107" s="723"/>
      <c r="H107" s="723"/>
      <c r="I107" s="723"/>
      <c r="J107" s="723"/>
      <c r="K107" s="723"/>
    </row>
    <row r="108" spans="1:11" x14ac:dyDescent="0.3">
      <c r="A108" s="739" t="s">
        <v>28</v>
      </c>
      <c r="B108" s="739"/>
      <c r="C108" s="739"/>
      <c r="D108" s="739"/>
      <c r="E108" s="739"/>
      <c r="F108" s="739"/>
      <c r="G108" s="739"/>
      <c r="H108" s="739"/>
      <c r="I108" s="739"/>
      <c r="J108" s="739"/>
      <c r="K108" s="739"/>
    </row>
    <row r="109" spans="1:11" x14ac:dyDescent="0.3">
      <c r="A109" s="740" t="s">
        <v>0</v>
      </c>
      <c r="B109" s="733" t="s">
        <v>29</v>
      </c>
      <c r="C109" s="744" t="s">
        <v>30</v>
      </c>
      <c r="D109" s="731" t="s">
        <v>33</v>
      </c>
      <c r="E109" s="745" t="s">
        <v>552</v>
      </c>
      <c r="F109" s="735"/>
      <c r="G109" s="735"/>
      <c r="H109" s="735"/>
      <c r="I109" s="735"/>
      <c r="J109" s="731" t="s">
        <v>553</v>
      </c>
      <c r="K109" s="743" t="s">
        <v>554</v>
      </c>
    </row>
    <row r="110" spans="1:11" x14ac:dyDescent="0.3">
      <c r="A110" s="740"/>
      <c r="B110" s="733"/>
      <c r="C110" s="744"/>
      <c r="D110" s="731"/>
      <c r="E110" s="329" t="s">
        <v>555</v>
      </c>
      <c r="F110" s="262" t="s">
        <v>556</v>
      </c>
      <c r="G110" s="262" t="s">
        <v>557</v>
      </c>
      <c r="H110" s="262" t="s">
        <v>558</v>
      </c>
      <c r="I110" s="262" t="s">
        <v>559</v>
      </c>
      <c r="J110" s="731"/>
      <c r="K110" s="743"/>
    </row>
    <row r="111" spans="1:11" x14ac:dyDescent="0.3">
      <c r="A111" s="252"/>
      <c r="B111" s="253" t="s">
        <v>40</v>
      </c>
      <c r="C111" s="327"/>
      <c r="D111" s="331"/>
      <c r="E111" s="256"/>
      <c r="F111" s="256"/>
      <c r="G111" s="256"/>
      <c r="H111" s="256"/>
      <c r="I111" s="236"/>
      <c r="J111" s="236"/>
      <c r="K111" s="311"/>
    </row>
    <row r="112" spans="1:11" ht="21" x14ac:dyDescent="0.35">
      <c r="A112" s="230">
        <v>1</v>
      </c>
      <c r="B112" s="175" t="s">
        <v>406</v>
      </c>
      <c r="C112" s="330" t="s">
        <v>560</v>
      </c>
      <c r="D112" s="328" t="s">
        <v>45</v>
      </c>
      <c r="E112" s="264">
        <v>90</v>
      </c>
      <c r="F112" s="263">
        <v>8</v>
      </c>
      <c r="G112" s="263" t="s">
        <v>1190</v>
      </c>
      <c r="H112" s="263" t="s">
        <v>423</v>
      </c>
      <c r="I112" s="263" t="s">
        <v>153</v>
      </c>
      <c r="J112" s="196" t="s">
        <v>1191</v>
      </c>
      <c r="K112" s="321" t="s">
        <v>1192</v>
      </c>
    </row>
    <row r="113" spans="1:11" ht="21" x14ac:dyDescent="0.35">
      <c r="A113" s="230">
        <f>A112+1</f>
        <v>2</v>
      </c>
      <c r="B113" s="177" t="s">
        <v>411</v>
      </c>
      <c r="C113" s="197" t="s">
        <v>560</v>
      </c>
      <c r="D113" s="260" t="s">
        <v>538</v>
      </c>
      <c r="E113" s="196" t="s">
        <v>1193</v>
      </c>
      <c r="F113" s="263">
        <v>10</v>
      </c>
      <c r="G113" s="263" t="s">
        <v>1194</v>
      </c>
      <c r="H113" s="263" t="s">
        <v>425</v>
      </c>
      <c r="I113" s="263" t="s">
        <v>153</v>
      </c>
      <c r="J113" s="196" t="s">
        <v>1195</v>
      </c>
      <c r="K113" s="306"/>
    </row>
    <row r="114" spans="1:11" ht="21" x14ac:dyDescent="0.35">
      <c r="A114" s="230">
        <f t="shared" ref="A114:A119" si="3">A113+1</f>
        <v>3</v>
      </c>
      <c r="B114" s="177" t="s">
        <v>412</v>
      </c>
      <c r="C114" s="197" t="s">
        <v>560</v>
      </c>
      <c r="D114" s="260" t="s">
        <v>538</v>
      </c>
      <c r="E114" s="196">
        <v>82</v>
      </c>
      <c r="F114" s="263">
        <v>5</v>
      </c>
      <c r="G114" s="263" t="s">
        <v>1196</v>
      </c>
      <c r="H114" s="263" t="s">
        <v>63</v>
      </c>
      <c r="I114" s="263" t="s">
        <v>57</v>
      </c>
      <c r="J114" s="196" t="s">
        <v>1197</v>
      </c>
      <c r="K114" s="238" t="s">
        <v>1315</v>
      </c>
    </row>
    <row r="115" spans="1:11" ht="21" x14ac:dyDescent="0.35">
      <c r="A115" s="230">
        <f t="shared" si="3"/>
        <v>4</v>
      </c>
      <c r="B115" s="177" t="s">
        <v>413</v>
      </c>
      <c r="C115" s="197" t="s">
        <v>763</v>
      </c>
      <c r="D115" s="260" t="s">
        <v>538</v>
      </c>
      <c r="E115" s="196">
        <v>46</v>
      </c>
      <c r="F115" s="263">
        <v>8</v>
      </c>
      <c r="G115" s="263" t="s">
        <v>993</v>
      </c>
      <c r="H115" s="263" t="s">
        <v>427</v>
      </c>
      <c r="I115" s="263" t="s">
        <v>153</v>
      </c>
      <c r="J115" s="196" t="s">
        <v>1198</v>
      </c>
      <c r="K115" s="332" t="s">
        <v>1199</v>
      </c>
    </row>
    <row r="116" spans="1:11" ht="21" x14ac:dyDescent="0.35">
      <c r="A116" s="230">
        <f t="shared" si="3"/>
        <v>5</v>
      </c>
      <c r="B116" s="177" t="s">
        <v>416</v>
      </c>
      <c r="C116" s="197" t="s">
        <v>763</v>
      </c>
      <c r="D116" s="260" t="s">
        <v>541</v>
      </c>
      <c r="E116" s="196" t="s">
        <v>1200</v>
      </c>
      <c r="F116" s="263">
        <v>8</v>
      </c>
      <c r="G116" s="263" t="s">
        <v>1190</v>
      </c>
      <c r="H116" s="263" t="s">
        <v>423</v>
      </c>
      <c r="I116" s="263" t="s">
        <v>153</v>
      </c>
      <c r="J116" s="196" t="s">
        <v>1201</v>
      </c>
      <c r="K116" s="312" t="s">
        <v>563</v>
      </c>
    </row>
    <row r="117" spans="1:11" ht="21" x14ac:dyDescent="0.35">
      <c r="A117" s="230">
        <f t="shared" si="3"/>
        <v>6</v>
      </c>
      <c r="B117" s="177" t="s">
        <v>417</v>
      </c>
      <c r="C117" s="310" t="s">
        <v>1314</v>
      </c>
      <c r="D117" s="260" t="s">
        <v>541</v>
      </c>
      <c r="E117" s="196" t="s">
        <v>1202</v>
      </c>
      <c r="F117" s="263" t="s">
        <v>563</v>
      </c>
      <c r="G117" s="263" t="s">
        <v>726</v>
      </c>
      <c r="H117" s="263" t="s">
        <v>425</v>
      </c>
      <c r="I117" s="263" t="s">
        <v>153</v>
      </c>
      <c r="J117" s="196" t="s">
        <v>1203</v>
      </c>
      <c r="K117" s="321" t="s">
        <v>1204</v>
      </c>
    </row>
    <row r="118" spans="1:11" ht="21" x14ac:dyDescent="0.35">
      <c r="A118" s="230">
        <f t="shared" si="3"/>
        <v>7</v>
      </c>
      <c r="B118" s="177" t="s">
        <v>419</v>
      </c>
      <c r="C118" s="197" t="s">
        <v>560</v>
      </c>
      <c r="D118" s="260" t="s">
        <v>543</v>
      </c>
      <c r="E118" s="196" t="s">
        <v>1205</v>
      </c>
      <c r="F118" s="263">
        <v>1</v>
      </c>
      <c r="G118" s="263" t="s">
        <v>1206</v>
      </c>
      <c r="H118" s="263" t="s">
        <v>427</v>
      </c>
      <c r="I118" s="263" t="s">
        <v>153</v>
      </c>
      <c r="J118" s="196" t="s">
        <v>1207</v>
      </c>
      <c r="K118" s="336" t="s">
        <v>1312</v>
      </c>
    </row>
    <row r="119" spans="1:11" ht="21" x14ac:dyDescent="0.35">
      <c r="A119" s="232">
        <f t="shared" si="3"/>
        <v>8</v>
      </c>
      <c r="B119" s="245" t="s">
        <v>421</v>
      </c>
      <c r="C119" s="217" t="s">
        <v>763</v>
      </c>
      <c r="D119" s="261" t="s">
        <v>543</v>
      </c>
      <c r="E119" s="208">
        <v>43</v>
      </c>
      <c r="F119" s="212">
        <v>11</v>
      </c>
      <c r="G119" s="212" t="s">
        <v>1208</v>
      </c>
      <c r="H119" s="212" t="s">
        <v>425</v>
      </c>
      <c r="I119" s="212" t="s">
        <v>153</v>
      </c>
      <c r="J119" s="208" t="s">
        <v>1209</v>
      </c>
      <c r="K119" s="337" t="s">
        <v>1313</v>
      </c>
    </row>
    <row r="120" spans="1:11" ht="21" x14ac:dyDescent="0.35">
      <c r="A120" s="233"/>
      <c r="B120" s="142"/>
      <c r="C120" s="222"/>
      <c r="D120" s="222"/>
      <c r="E120" s="221"/>
      <c r="F120" s="221"/>
      <c r="G120" s="221"/>
      <c r="H120" s="221"/>
      <c r="I120" s="221"/>
      <c r="J120" s="221"/>
      <c r="K120" s="318"/>
    </row>
    <row r="121" spans="1:11" ht="21" x14ac:dyDescent="0.35">
      <c r="A121" s="233"/>
      <c r="B121" s="142"/>
      <c r="C121" s="222"/>
      <c r="D121" s="222"/>
      <c r="E121" s="221"/>
      <c r="F121" s="221"/>
      <c r="G121" s="221"/>
      <c r="H121" s="221"/>
      <c r="I121" s="221"/>
      <c r="J121" s="221"/>
      <c r="K121" s="318"/>
    </row>
    <row r="122" spans="1:11" ht="21" x14ac:dyDescent="0.35">
      <c r="A122" s="233"/>
      <c r="B122" s="142"/>
      <c r="C122" s="222"/>
      <c r="D122" s="222"/>
      <c r="E122" s="221"/>
      <c r="F122" s="221"/>
      <c r="G122" s="221"/>
      <c r="H122" s="221"/>
      <c r="I122" s="221"/>
      <c r="J122" s="221"/>
      <c r="K122" s="318"/>
    </row>
    <row r="123" spans="1:11" ht="21" x14ac:dyDescent="0.35">
      <c r="A123" s="233"/>
      <c r="B123" s="142"/>
      <c r="C123" s="222"/>
      <c r="D123" s="222"/>
      <c r="E123" s="221"/>
      <c r="F123" s="221"/>
      <c r="G123" s="221"/>
      <c r="H123" s="221"/>
      <c r="I123" s="221"/>
      <c r="J123" s="221"/>
      <c r="K123" s="318"/>
    </row>
    <row r="124" spans="1:11" ht="21" x14ac:dyDescent="0.35">
      <c r="A124" s="233"/>
      <c r="B124" s="142"/>
      <c r="C124" s="222"/>
      <c r="D124" s="222"/>
      <c r="E124" s="221"/>
      <c r="F124" s="221"/>
      <c r="G124" s="221"/>
      <c r="H124" s="221"/>
      <c r="I124" s="221"/>
      <c r="J124" s="221"/>
      <c r="K124" s="318"/>
    </row>
    <row r="125" spans="1:11" ht="21" x14ac:dyDescent="0.35">
      <c r="A125" s="233"/>
      <c r="B125" s="142"/>
      <c r="C125" s="222"/>
      <c r="D125" s="222"/>
      <c r="E125" s="221"/>
      <c r="F125" s="221"/>
      <c r="G125" s="221"/>
      <c r="H125" s="221"/>
      <c r="I125" s="221"/>
      <c r="J125" s="221"/>
      <c r="K125" s="318"/>
    </row>
    <row r="126" spans="1:11" ht="21" x14ac:dyDescent="0.35">
      <c r="A126" s="233"/>
      <c r="B126" s="142"/>
      <c r="C126" s="222"/>
      <c r="D126" s="222"/>
      <c r="E126" s="221"/>
      <c r="F126" s="221"/>
      <c r="G126" s="221"/>
      <c r="H126" s="221"/>
      <c r="I126" s="221"/>
      <c r="J126" s="221"/>
      <c r="K126" s="318"/>
    </row>
    <row r="127" spans="1:11" x14ac:dyDescent="0.3">
      <c r="A127" s="723" t="s">
        <v>32</v>
      </c>
      <c r="B127" s="723"/>
      <c r="C127" s="723"/>
      <c r="D127" s="723"/>
      <c r="E127" s="723"/>
      <c r="F127" s="723"/>
      <c r="G127" s="723"/>
      <c r="H127" s="723"/>
      <c r="I127" s="723"/>
      <c r="J127" s="723"/>
      <c r="K127" s="723"/>
    </row>
    <row r="128" spans="1:11" x14ac:dyDescent="0.3">
      <c r="A128" s="723" t="s">
        <v>1057</v>
      </c>
      <c r="B128" s="723"/>
      <c r="C128" s="723"/>
      <c r="D128" s="723"/>
      <c r="E128" s="723"/>
      <c r="F128" s="723"/>
      <c r="G128" s="723"/>
      <c r="H128" s="723"/>
      <c r="I128" s="723"/>
      <c r="J128" s="723"/>
      <c r="K128" s="723"/>
    </row>
    <row r="129" spans="1:11" x14ac:dyDescent="0.3">
      <c r="A129" s="739" t="s">
        <v>28</v>
      </c>
      <c r="B129" s="739"/>
      <c r="C129" s="739"/>
      <c r="D129" s="739"/>
      <c r="E129" s="739"/>
      <c r="F129" s="739"/>
      <c r="G129" s="739"/>
      <c r="H129" s="739"/>
      <c r="I129" s="739"/>
      <c r="J129" s="739"/>
      <c r="K129" s="739"/>
    </row>
    <row r="130" spans="1:11" x14ac:dyDescent="0.3">
      <c r="A130" s="740" t="s">
        <v>0</v>
      </c>
      <c r="B130" s="733" t="s">
        <v>29</v>
      </c>
      <c r="C130" s="731" t="s">
        <v>30</v>
      </c>
      <c r="D130" s="731" t="s">
        <v>33</v>
      </c>
      <c r="E130" s="735" t="s">
        <v>552</v>
      </c>
      <c r="F130" s="735"/>
      <c r="G130" s="735"/>
      <c r="H130" s="735"/>
      <c r="I130" s="735"/>
      <c r="J130" s="731" t="s">
        <v>553</v>
      </c>
      <c r="K130" s="743" t="s">
        <v>554</v>
      </c>
    </row>
    <row r="131" spans="1:11" x14ac:dyDescent="0.3">
      <c r="A131" s="740"/>
      <c r="B131" s="733"/>
      <c r="C131" s="731"/>
      <c r="D131" s="731"/>
      <c r="E131" s="262" t="s">
        <v>555</v>
      </c>
      <c r="F131" s="262" t="s">
        <v>556</v>
      </c>
      <c r="G131" s="262" t="s">
        <v>557</v>
      </c>
      <c r="H131" s="262" t="s">
        <v>558</v>
      </c>
      <c r="I131" s="262" t="s">
        <v>559</v>
      </c>
      <c r="J131" s="731"/>
      <c r="K131" s="743"/>
    </row>
    <row r="132" spans="1:11" x14ac:dyDescent="0.3">
      <c r="A132" s="252"/>
      <c r="B132" s="253" t="s">
        <v>38</v>
      </c>
      <c r="C132" s="258"/>
      <c r="D132" s="259"/>
      <c r="E132" s="236"/>
      <c r="F132" s="256"/>
      <c r="G132" s="256"/>
      <c r="H132" s="256"/>
      <c r="I132" s="236"/>
      <c r="J132" s="236"/>
      <c r="K132" s="311"/>
    </row>
    <row r="133" spans="1:11" ht="21" x14ac:dyDescent="0.35">
      <c r="A133" s="230">
        <v>1</v>
      </c>
      <c r="B133" s="174" t="s">
        <v>429</v>
      </c>
      <c r="C133" s="197" t="s">
        <v>560</v>
      </c>
      <c r="D133" s="197" t="s">
        <v>39</v>
      </c>
      <c r="E133" s="196">
        <v>85</v>
      </c>
      <c r="F133" s="263">
        <v>5</v>
      </c>
      <c r="G133" s="263" t="s">
        <v>1244</v>
      </c>
      <c r="H133" s="263" t="s">
        <v>1014</v>
      </c>
      <c r="I133" s="196" t="s">
        <v>157</v>
      </c>
      <c r="J133" s="196" t="s">
        <v>1210</v>
      </c>
      <c r="K133" s="322" t="s">
        <v>1211</v>
      </c>
    </row>
    <row r="134" spans="1:11" ht="21" x14ac:dyDescent="0.35">
      <c r="A134" s="230">
        <f>A133+1</f>
        <v>2</v>
      </c>
      <c r="B134" s="174" t="s">
        <v>428</v>
      </c>
      <c r="C134" s="197" t="s">
        <v>560</v>
      </c>
      <c r="D134" s="197" t="s">
        <v>39</v>
      </c>
      <c r="E134" s="239" t="s">
        <v>1212</v>
      </c>
      <c r="F134" s="263"/>
      <c r="G134" s="263" t="s">
        <v>729</v>
      </c>
      <c r="H134" s="263" t="s">
        <v>1213</v>
      </c>
      <c r="I134" s="196" t="s">
        <v>157</v>
      </c>
      <c r="J134" s="196" t="s">
        <v>1214</v>
      </c>
      <c r="K134" s="322" t="s">
        <v>1215</v>
      </c>
    </row>
    <row r="135" spans="1:11" ht="21" x14ac:dyDescent="0.35">
      <c r="A135" s="230">
        <f t="shared" ref="A135:A143" si="4">A134+1</f>
        <v>3</v>
      </c>
      <c r="B135" s="175" t="s">
        <v>1052</v>
      </c>
      <c r="C135" s="197" t="s">
        <v>763</v>
      </c>
      <c r="D135" s="197" t="s">
        <v>544</v>
      </c>
      <c r="E135" s="196">
        <v>152</v>
      </c>
      <c r="F135" s="263">
        <v>4</v>
      </c>
      <c r="G135" s="263" t="s">
        <v>1216</v>
      </c>
      <c r="H135" s="263" t="s">
        <v>1213</v>
      </c>
      <c r="I135" s="196" t="s">
        <v>157</v>
      </c>
      <c r="J135" s="196" t="s">
        <v>1217</v>
      </c>
      <c r="K135" s="322" t="s">
        <v>1218</v>
      </c>
    </row>
    <row r="136" spans="1:11" ht="21" x14ac:dyDescent="0.35">
      <c r="A136" s="230">
        <f t="shared" si="4"/>
        <v>4</v>
      </c>
      <c r="B136" s="175" t="s">
        <v>434</v>
      </c>
      <c r="C136" s="197" t="s">
        <v>763</v>
      </c>
      <c r="D136" s="197" t="s">
        <v>544</v>
      </c>
      <c r="E136" s="239" t="s">
        <v>1219</v>
      </c>
      <c r="F136" s="263" t="s">
        <v>563</v>
      </c>
      <c r="G136" s="263" t="s">
        <v>1220</v>
      </c>
      <c r="H136" s="263" t="s">
        <v>1213</v>
      </c>
      <c r="I136" s="196" t="s">
        <v>157</v>
      </c>
      <c r="J136" s="196" t="s">
        <v>1221</v>
      </c>
      <c r="K136" s="307" t="s">
        <v>563</v>
      </c>
    </row>
    <row r="137" spans="1:11" ht="21" x14ac:dyDescent="0.35">
      <c r="A137" s="230">
        <f t="shared" si="4"/>
        <v>5</v>
      </c>
      <c r="B137" s="175" t="s">
        <v>435</v>
      </c>
      <c r="C137" s="197" t="s">
        <v>560</v>
      </c>
      <c r="D137" s="197" t="s">
        <v>545</v>
      </c>
      <c r="E137" s="239" t="s">
        <v>1222</v>
      </c>
      <c r="F137" s="263">
        <v>7</v>
      </c>
      <c r="G137" s="263" t="s">
        <v>1010</v>
      </c>
      <c r="H137" s="263" t="s">
        <v>747</v>
      </c>
      <c r="I137" s="196" t="s">
        <v>157</v>
      </c>
      <c r="J137" s="196" t="s">
        <v>1223</v>
      </c>
      <c r="K137" s="322" t="s">
        <v>1224</v>
      </c>
    </row>
    <row r="138" spans="1:11" ht="21" x14ac:dyDescent="0.35">
      <c r="A138" s="230">
        <f t="shared" si="4"/>
        <v>6</v>
      </c>
      <c r="B138" s="175" t="s">
        <v>437</v>
      </c>
      <c r="C138" s="197" t="s">
        <v>560</v>
      </c>
      <c r="D138" s="197" t="s">
        <v>545</v>
      </c>
      <c r="E138" s="196">
        <v>2</v>
      </c>
      <c r="F138" s="263">
        <v>2</v>
      </c>
      <c r="G138" s="263" t="s">
        <v>1225</v>
      </c>
      <c r="H138" s="263" t="s">
        <v>1225</v>
      </c>
      <c r="I138" s="196" t="s">
        <v>157</v>
      </c>
      <c r="J138" s="196" t="s">
        <v>1226</v>
      </c>
      <c r="K138" s="306"/>
    </row>
    <row r="139" spans="1:11" ht="21" x14ac:dyDescent="0.35">
      <c r="A139" s="230">
        <f t="shared" si="4"/>
        <v>7</v>
      </c>
      <c r="B139" s="175" t="s">
        <v>334</v>
      </c>
      <c r="C139" s="197" t="s">
        <v>763</v>
      </c>
      <c r="D139" s="197" t="s">
        <v>546</v>
      </c>
      <c r="E139" s="196" t="s">
        <v>1227</v>
      </c>
      <c r="F139" s="263">
        <v>1</v>
      </c>
      <c r="G139" s="263" t="s">
        <v>1228</v>
      </c>
      <c r="H139" s="263" t="s">
        <v>943</v>
      </c>
      <c r="I139" s="196" t="s">
        <v>1229</v>
      </c>
      <c r="J139" s="196" t="s">
        <v>1230</v>
      </c>
      <c r="K139" s="306"/>
    </row>
    <row r="140" spans="1:11" ht="21" x14ac:dyDescent="0.35">
      <c r="A140" s="230">
        <f t="shared" si="4"/>
        <v>8</v>
      </c>
      <c r="B140" s="174" t="s">
        <v>336</v>
      </c>
      <c r="C140" s="197" t="s">
        <v>763</v>
      </c>
      <c r="D140" s="197" t="s">
        <v>546</v>
      </c>
      <c r="E140" s="196">
        <v>416</v>
      </c>
      <c r="F140" s="263">
        <v>4</v>
      </c>
      <c r="G140" s="263" t="s">
        <v>1231</v>
      </c>
      <c r="H140" s="263" t="s">
        <v>423</v>
      </c>
      <c r="I140" s="196" t="s">
        <v>153</v>
      </c>
      <c r="J140" s="196" t="s">
        <v>1232</v>
      </c>
      <c r="K140" s="307"/>
    </row>
    <row r="141" spans="1:11" ht="21" x14ac:dyDescent="0.35">
      <c r="A141" s="230">
        <f t="shared" si="4"/>
        <v>9</v>
      </c>
      <c r="B141" s="175" t="s">
        <v>1043</v>
      </c>
      <c r="C141" s="197" t="s">
        <v>763</v>
      </c>
      <c r="D141" s="197" t="s">
        <v>547</v>
      </c>
      <c r="E141" s="196">
        <v>40</v>
      </c>
      <c r="F141" s="263">
        <v>1</v>
      </c>
      <c r="G141" s="263" t="s">
        <v>1233</v>
      </c>
      <c r="H141" s="263" t="s">
        <v>1234</v>
      </c>
      <c r="I141" s="196" t="s">
        <v>157</v>
      </c>
      <c r="J141" s="196" t="s">
        <v>1235</v>
      </c>
      <c r="K141" s="322" t="s">
        <v>1236</v>
      </c>
    </row>
    <row r="142" spans="1:11" ht="21" x14ac:dyDescent="0.35">
      <c r="A142" s="230">
        <f t="shared" si="4"/>
        <v>10</v>
      </c>
      <c r="B142" s="175" t="s">
        <v>340</v>
      </c>
      <c r="C142" s="197" t="s">
        <v>763</v>
      </c>
      <c r="D142" s="197" t="s">
        <v>548</v>
      </c>
      <c r="E142" s="196" t="s">
        <v>1237</v>
      </c>
      <c r="F142" s="263">
        <v>5</v>
      </c>
      <c r="G142" s="263" t="s">
        <v>1238</v>
      </c>
      <c r="H142" s="263" t="s">
        <v>1023</v>
      </c>
      <c r="I142" s="196" t="s">
        <v>157</v>
      </c>
      <c r="J142" s="196" t="s">
        <v>1239</v>
      </c>
      <c r="K142" s="322" t="s">
        <v>1240</v>
      </c>
    </row>
    <row r="143" spans="1:11" ht="21" x14ac:dyDescent="0.35">
      <c r="A143" s="230">
        <f t="shared" si="4"/>
        <v>11</v>
      </c>
      <c r="B143" s="174" t="s">
        <v>342</v>
      </c>
      <c r="C143" s="197" t="s">
        <v>763</v>
      </c>
      <c r="D143" s="197" t="s">
        <v>1053</v>
      </c>
      <c r="E143" s="239" t="s">
        <v>1241</v>
      </c>
      <c r="F143" s="263">
        <v>11</v>
      </c>
      <c r="G143" s="263" t="s">
        <v>423</v>
      </c>
      <c r="H143" s="214" t="s">
        <v>422</v>
      </c>
      <c r="I143" s="196" t="s">
        <v>153</v>
      </c>
      <c r="J143" s="196" t="s">
        <v>1242</v>
      </c>
      <c r="K143" s="322" t="s">
        <v>1243</v>
      </c>
    </row>
    <row r="144" spans="1:11" x14ac:dyDescent="0.3">
      <c r="A144" s="232"/>
      <c r="B144" s="170"/>
      <c r="C144" s="209"/>
      <c r="D144" s="248"/>
      <c r="E144" s="249"/>
      <c r="F144" s="212"/>
      <c r="G144" s="212"/>
      <c r="H144" s="212"/>
      <c r="I144" s="208"/>
      <c r="J144" s="208"/>
      <c r="K144" s="315"/>
    </row>
    <row r="145" spans="1:11" x14ac:dyDescent="0.3">
      <c r="A145" s="233"/>
      <c r="B145" s="171"/>
      <c r="C145" s="222"/>
      <c r="D145" s="222"/>
      <c r="E145" s="221"/>
      <c r="F145" s="221"/>
      <c r="G145" s="221"/>
      <c r="H145" s="221"/>
      <c r="I145" s="221"/>
      <c r="J145" s="224"/>
      <c r="K145" s="319"/>
    </row>
    <row r="146" spans="1:11" x14ac:dyDescent="0.3">
      <c r="A146" s="233"/>
      <c r="B146" s="171"/>
      <c r="C146" s="222"/>
      <c r="D146" s="222"/>
      <c r="E146" s="221"/>
      <c r="F146" s="221"/>
      <c r="G146" s="221"/>
      <c r="H146" s="221"/>
      <c r="I146" s="221"/>
      <c r="J146" s="224"/>
      <c r="K146" s="319"/>
    </row>
    <row r="147" spans="1:11" x14ac:dyDescent="0.3">
      <c r="A147" s="233"/>
      <c r="J147" s="224"/>
      <c r="K147" s="319"/>
    </row>
  </sheetData>
  <mergeCells count="64">
    <mergeCell ref="A1:K1"/>
    <mergeCell ref="A2:K2"/>
    <mergeCell ref="A3:K3"/>
    <mergeCell ref="A4:A5"/>
    <mergeCell ref="B4:B5"/>
    <mergeCell ref="C4:C5"/>
    <mergeCell ref="D4:D5"/>
    <mergeCell ref="E4:I4"/>
    <mergeCell ref="J4:J5"/>
    <mergeCell ref="K4:K5"/>
    <mergeCell ref="A22:K22"/>
    <mergeCell ref="A23:K23"/>
    <mergeCell ref="A24:K24"/>
    <mergeCell ref="A25:A26"/>
    <mergeCell ref="B25:B26"/>
    <mergeCell ref="C25:C26"/>
    <mergeCell ref="D25:D26"/>
    <mergeCell ref="E25:I25"/>
    <mergeCell ref="J25:J26"/>
    <mergeCell ref="K25:K26"/>
    <mergeCell ref="K43:K44"/>
    <mergeCell ref="A64:K64"/>
    <mergeCell ref="A65:K65"/>
    <mergeCell ref="A43:A44"/>
    <mergeCell ref="B43:B44"/>
    <mergeCell ref="C43:C44"/>
    <mergeCell ref="D43:D44"/>
    <mergeCell ref="E43:I43"/>
    <mergeCell ref="J43:J44"/>
    <mergeCell ref="A108:K108"/>
    <mergeCell ref="A66:K66"/>
    <mergeCell ref="A67:A68"/>
    <mergeCell ref="B67:B68"/>
    <mergeCell ref="C67:C68"/>
    <mergeCell ref="D67:D68"/>
    <mergeCell ref="E67:I67"/>
    <mergeCell ref="J67:J68"/>
    <mergeCell ref="K67:K68"/>
    <mergeCell ref="A127:K127"/>
    <mergeCell ref="A128:K128"/>
    <mergeCell ref="A129:K129"/>
    <mergeCell ref="A130:A131"/>
    <mergeCell ref="B130:B131"/>
    <mergeCell ref="C130:C131"/>
    <mergeCell ref="D130:D131"/>
    <mergeCell ref="E130:I130"/>
    <mergeCell ref="J130:J131"/>
    <mergeCell ref="K130:K131"/>
    <mergeCell ref="J109:J110"/>
    <mergeCell ref="K109:K110"/>
    <mergeCell ref="A85:A86"/>
    <mergeCell ref="B85:B86"/>
    <mergeCell ref="C85:C86"/>
    <mergeCell ref="D85:D86"/>
    <mergeCell ref="A109:A110"/>
    <mergeCell ref="B109:B110"/>
    <mergeCell ref="C109:C110"/>
    <mergeCell ref="D109:D110"/>
    <mergeCell ref="E109:I109"/>
    <mergeCell ref="E85:I85"/>
    <mergeCell ref="A106:K106"/>
    <mergeCell ref="A107:K107"/>
    <mergeCell ref="J85:J86"/>
    <mergeCell ref="K85:K86"/>
  </mergeCells>
  <hyperlinks>
    <hyperlink ref="K15" r:id="rId1"/>
    <hyperlink ref="K16" r:id="rId2"/>
    <hyperlink ref="K118" r:id="rId3"/>
    <hyperlink ref="K119" r:id="rId4"/>
    <hyperlink ref="K114" r:id="rId5"/>
    <hyperlink ref="K30" r:id="rId6"/>
    <hyperlink ref="K42" r:id="rId7"/>
    <hyperlink ref="K46" r:id="rId8"/>
  </hyperlinks>
  <pageMargins left="0.45" right="0.57999999999999996" top="0.75" bottom="0.75" header="0.3" footer="0.3"/>
  <pageSetup paperSize="9" orientation="landscape" horizontalDpi="0" verticalDpi="0" r:id="rId9"/>
  <legacyDrawing r:id="rId1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topLeftCell="A25" zoomScale="80" zoomScaleNormal="80" workbookViewId="0">
      <selection activeCell="S25" sqref="S1:S1048576"/>
    </sheetView>
  </sheetViews>
  <sheetFormatPr defaultColWidth="9.125" defaultRowHeight="17.45" customHeight="1" x14ac:dyDescent="0.35"/>
  <cols>
    <col min="1" max="1" width="5.625" style="63" bestFit="1" customWidth="1"/>
    <col min="2" max="2" width="28.75" style="63" customWidth="1"/>
    <col min="3" max="3" width="8.75" style="80" customWidth="1"/>
    <col min="4" max="4" width="7" style="91" bestFit="1" customWidth="1"/>
    <col min="5" max="5" width="5.5" style="91" bestFit="1" customWidth="1"/>
    <col min="6" max="8" width="5.625" style="91" customWidth="1"/>
    <col min="9" max="9" width="6" style="91" customWidth="1"/>
    <col min="10" max="10" width="6" style="104" customWidth="1"/>
    <col min="11" max="11" width="5" style="91" customWidth="1"/>
    <col min="12" max="12" width="7.25" style="91" bestFit="1" customWidth="1"/>
    <col min="13" max="17" width="5.625" style="91" customWidth="1"/>
    <col min="18" max="18" width="6.875" style="91" customWidth="1"/>
    <col min="19" max="19" width="11" style="155" customWidth="1"/>
    <col min="20" max="253" width="9.125" style="61"/>
    <col min="254" max="254" width="4.5" style="61" customWidth="1"/>
    <col min="255" max="255" width="20.125" style="61" bestFit="1" customWidth="1"/>
    <col min="256" max="256" width="20.125" style="61" customWidth="1"/>
    <col min="257" max="257" width="8" style="61" bestFit="1" customWidth="1"/>
    <col min="258" max="258" width="6.875" style="61" customWidth="1"/>
    <col min="259" max="264" width="5.625" style="61" customWidth="1"/>
    <col min="265" max="265" width="0" style="61" hidden="1" customWidth="1"/>
    <col min="266" max="266" width="5" style="61" customWidth="1"/>
    <col min="267" max="267" width="8.125" style="61" customWidth="1"/>
    <col min="268" max="272" width="5.625" style="61" customWidth="1"/>
    <col min="273" max="273" width="6.5" style="61" customWidth="1"/>
    <col min="274" max="274" width="9.5" style="61" customWidth="1"/>
    <col min="275" max="275" width="28.5" style="61" customWidth="1"/>
    <col min="276" max="509" width="9.125" style="61"/>
    <col min="510" max="510" width="4.5" style="61" customWidth="1"/>
    <col min="511" max="511" width="20.125" style="61" bestFit="1" customWidth="1"/>
    <col min="512" max="512" width="20.125" style="61" customWidth="1"/>
    <col min="513" max="513" width="8" style="61" bestFit="1" customWidth="1"/>
    <col min="514" max="514" width="6.875" style="61" customWidth="1"/>
    <col min="515" max="520" width="5.625" style="61" customWidth="1"/>
    <col min="521" max="521" width="0" style="61" hidden="1" customWidth="1"/>
    <col min="522" max="522" width="5" style="61" customWidth="1"/>
    <col min="523" max="523" width="8.125" style="61" customWidth="1"/>
    <col min="524" max="528" width="5.625" style="61" customWidth="1"/>
    <col min="529" max="529" width="6.5" style="61" customWidth="1"/>
    <col min="530" max="530" width="9.5" style="61" customWidth="1"/>
    <col min="531" max="531" width="28.5" style="61" customWidth="1"/>
    <col min="532" max="765" width="9.125" style="61"/>
    <col min="766" max="766" width="4.5" style="61" customWidth="1"/>
    <col min="767" max="767" width="20.125" style="61" bestFit="1" customWidth="1"/>
    <col min="768" max="768" width="20.125" style="61" customWidth="1"/>
    <col min="769" max="769" width="8" style="61" bestFit="1" customWidth="1"/>
    <col min="770" max="770" width="6.875" style="61" customWidth="1"/>
    <col min="771" max="776" width="5.625" style="61" customWidth="1"/>
    <col min="777" max="777" width="0" style="61" hidden="1" customWidth="1"/>
    <col min="778" max="778" width="5" style="61" customWidth="1"/>
    <col min="779" max="779" width="8.125" style="61" customWidth="1"/>
    <col min="780" max="784" width="5.625" style="61" customWidth="1"/>
    <col min="785" max="785" width="6.5" style="61" customWidth="1"/>
    <col min="786" max="786" width="9.5" style="61" customWidth="1"/>
    <col min="787" max="787" width="28.5" style="61" customWidth="1"/>
    <col min="788" max="1021" width="9.125" style="61"/>
    <col min="1022" max="1022" width="4.5" style="61" customWidth="1"/>
    <col min="1023" max="1023" width="20.125" style="61" bestFit="1" customWidth="1"/>
    <col min="1024" max="1024" width="20.125" style="61" customWidth="1"/>
    <col min="1025" max="1025" width="8" style="61" bestFit="1" customWidth="1"/>
    <col min="1026" max="1026" width="6.875" style="61" customWidth="1"/>
    <col min="1027" max="1032" width="5.625" style="61" customWidth="1"/>
    <col min="1033" max="1033" width="0" style="61" hidden="1" customWidth="1"/>
    <col min="1034" max="1034" width="5" style="61" customWidth="1"/>
    <col min="1035" max="1035" width="8.125" style="61" customWidth="1"/>
    <col min="1036" max="1040" width="5.625" style="61" customWidth="1"/>
    <col min="1041" max="1041" width="6.5" style="61" customWidth="1"/>
    <col min="1042" max="1042" width="9.5" style="61" customWidth="1"/>
    <col min="1043" max="1043" width="28.5" style="61" customWidth="1"/>
    <col min="1044" max="1277" width="9.125" style="61"/>
    <col min="1278" max="1278" width="4.5" style="61" customWidth="1"/>
    <col min="1279" max="1279" width="20.125" style="61" bestFit="1" customWidth="1"/>
    <col min="1280" max="1280" width="20.125" style="61" customWidth="1"/>
    <col min="1281" max="1281" width="8" style="61" bestFit="1" customWidth="1"/>
    <col min="1282" max="1282" width="6.875" style="61" customWidth="1"/>
    <col min="1283" max="1288" width="5.625" style="61" customWidth="1"/>
    <col min="1289" max="1289" width="0" style="61" hidden="1" customWidth="1"/>
    <col min="1290" max="1290" width="5" style="61" customWidth="1"/>
    <col min="1291" max="1291" width="8.125" style="61" customWidth="1"/>
    <col min="1292" max="1296" width="5.625" style="61" customWidth="1"/>
    <col min="1297" max="1297" width="6.5" style="61" customWidth="1"/>
    <col min="1298" max="1298" width="9.5" style="61" customWidth="1"/>
    <col min="1299" max="1299" width="28.5" style="61" customWidth="1"/>
    <col min="1300" max="1533" width="9.125" style="61"/>
    <col min="1534" max="1534" width="4.5" style="61" customWidth="1"/>
    <col min="1535" max="1535" width="20.125" style="61" bestFit="1" customWidth="1"/>
    <col min="1536" max="1536" width="20.125" style="61" customWidth="1"/>
    <col min="1537" max="1537" width="8" style="61" bestFit="1" customWidth="1"/>
    <col min="1538" max="1538" width="6.875" style="61" customWidth="1"/>
    <col min="1539" max="1544" width="5.625" style="61" customWidth="1"/>
    <col min="1545" max="1545" width="0" style="61" hidden="1" customWidth="1"/>
    <col min="1546" max="1546" width="5" style="61" customWidth="1"/>
    <col min="1547" max="1547" width="8.125" style="61" customWidth="1"/>
    <col min="1548" max="1552" width="5.625" style="61" customWidth="1"/>
    <col min="1553" max="1553" width="6.5" style="61" customWidth="1"/>
    <col min="1554" max="1554" width="9.5" style="61" customWidth="1"/>
    <col min="1555" max="1555" width="28.5" style="61" customWidth="1"/>
    <col min="1556" max="1789" width="9.125" style="61"/>
    <col min="1790" max="1790" width="4.5" style="61" customWidth="1"/>
    <col min="1791" max="1791" width="20.125" style="61" bestFit="1" customWidth="1"/>
    <col min="1792" max="1792" width="20.125" style="61" customWidth="1"/>
    <col min="1793" max="1793" width="8" style="61" bestFit="1" customWidth="1"/>
    <col min="1794" max="1794" width="6.875" style="61" customWidth="1"/>
    <col min="1795" max="1800" width="5.625" style="61" customWidth="1"/>
    <col min="1801" max="1801" width="0" style="61" hidden="1" customWidth="1"/>
    <col min="1802" max="1802" width="5" style="61" customWidth="1"/>
    <col min="1803" max="1803" width="8.125" style="61" customWidth="1"/>
    <col min="1804" max="1808" width="5.625" style="61" customWidth="1"/>
    <col min="1809" max="1809" width="6.5" style="61" customWidth="1"/>
    <col min="1810" max="1810" width="9.5" style="61" customWidth="1"/>
    <col min="1811" max="1811" width="28.5" style="61" customWidth="1"/>
    <col min="1812" max="2045" width="9.125" style="61"/>
    <col min="2046" max="2046" width="4.5" style="61" customWidth="1"/>
    <col min="2047" max="2047" width="20.125" style="61" bestFit="1" customWidth="1"/>
    <col min="2048" max="2048" width="20.125" style="61" customWidth="1"/>
    <col min="2049" max="2049" width="8" style="61" bestFit="1" customWidth="1"/>
    <col min="2050" max="2050" width="6.875" style="61" customWidth="1"/>
    <col min="2051" max="2056" width="5.625" style="61" customWidth="1"/>
    <col min="2057" max="2057" width="0" style="61" hidden="1" customWidth="1"/>
    <col min="2058" max="2058" width="5" style="61" customWidth="1"/>
    <col min="2059" max="2059" width="8.125" style="61" customWidth="1"/>
    <col min="2060" max="2064" width="5.625" style="61" customWidth="1"/>
    <col min="2065" max="2065" width="6.5" style="61" customWidth="1"/>
    <col min="2066" max="2066" width="9.5" style="61" customWidth="1"/>
    <col min="2067" max="2067" width="28.5" style="61" customWidth="1"/>
    <col min="2068" max="2301" width="9.125" style="61"/>
    <col min="2302" max="2302" width="4.5" style="61" customWidth="1"/>
    <col min="2303" max="2303" width="20.125" style="61" bestFit="1" customWidth="1"/>
    <col min="2304" max="2304" width="20.125" style="61" customWidth="1"/>
    <col min="2305" max="2305" width="8" style="61" bestFit="1" customWidth="1"/>
    <col min="2306" max="2306" width="6.875" style="61" customWidth="1"/>
    <col min="2307" max="2312" width="5.625" style="61" customWidth="1"/>
    <col min="2313" max="2313" width="0" style="61" hidden="1" customWidth="1"/>
    <col min="2314" max="2314" width="5" style="61" customWidth="1"/>
    <col min="2315" max="2315" width="8.125" style="61" customWidth="1"/>
    <col min="2316" max="2320" width="5.625" style="61" customWidth="1"/>
    <col min="2321" max="2321" width="6.5" style="61" customWidth="1"/>
    <col min="2322" max="2322" width="9.5" style="61" customWidth="1"/>
    <col min="2323" max="2323" width="28.5" style="61" customWidth="1"/>
    <col min="2324" max="2557" width="9.125" style="61"/>
    <col min="2558" max="2558" width="4.5" style="61" customWidth="1"/>
    <col min="2559" max="2559" width="20.125" style="61" bestFit="1" customWidth="1"/>
    <col min="2560" max="2560" width="20.125" style="61" customWidth="1"/>
    <col min="2561" max="2561" width="8" style="61" bestFit="1" customWidth="1"/>
    <col min="2562" max="2562" width="6.875" style="61" customWidth="1"/>
    <col min="2563" max="2568" width="5.625" style="61" customWidth="1"/>
    <col min="2569" max="2569" width="0" style="61" hidden="1" customWidth="1"/>
    <col min="2570" max="2570" width="5" style="61" customWidth="1"/>
    <col min="2571" max="2571" width="8.125" style="61" customWidth="1"/>
    <col min="2572" max="2576" width="5.625" style="61" customWidth="1"/>
    <col min="2577" max="2577" width="6.5" style="61" customWidth="1"/>
    <col min="2578" max="2578" width="9.5" style="61" customWidth="1"/>
    <col min="2579" max="2579" width="28.5" style="61" customWidth="1"/>
    <col min="2580" max="2813" width="9.125" style="61"/>
    <col min="2814" max="2814" width="4.5" style="61" customWidth="1"/>
    <col min="2815" max="2815" width="20.125" style="61" bestFit="1" customWidth="1"/>
    <col min="2816" max="2816" width="20.125" style="61" customWidth="1"/>
    <col min="2817" max="2817" width="8" style="61" bestFit="1" customWidth="1"/>
    <col min="2818" max="2818" width="6.875" style="61" customWidth="1"/>
    <col min="2819" max="2824" width="5.625" style="61" customWidth="1"/>
    <col min="2825" max="2825" width="0" style="61" hidden="1" customWidth="1"/>
    <col min="2826" max="2826" width="5" style="61" customWidth="1"/>
    <col min="2827" max="2827" width="8.125" style="61" customWidth="1"/>
    <col min="2828" max="2832" width="5.625" style="61" customWidth="1"/>
    <col min="2833" max="2833" width="6.5" style="61" customWidth="1"/>
    <col min="2834" max="2834" width="9.5" style="61" customWidth="1"/>
    <col min="2835" max="2835" width="28.5" style="61" customWidth="1"/>
    <col min="2836" max="3069" width="9.125" style="61"/>
    <col min="3070" max="3070" width="4.5" style="61" customWidth="1"/>
    <col min="3071" max="3071" width="20.125" style="61" bestFit="1" customWidth="1"/>
    <col min="3072" max="3072" width="20.125" style="61" customWidth="1"/>
    <col min="3073" max="3073" width="8" style="61" bestFit="1" customWidth="1"/>
    <col min="3074" max="3074" width="6.875" style="61" customWidth="1"/>
    <col min="3075" max="3080" width="5.625" style="61" customWidth="1"/>
    <col min="3081" max="3081" width="0" style="61" hidden="1" customWidth="1"/>
    <col min="3082" max="3082" width="5" style="61" customWidth="1"/>
    <col min="3083" max="3083" width="8.125" style="61" customWidth="1"/>
    <col min="3084" max="3088" width="5.625" style="61" customWidth="1"/>
    <col min="3089" max="3089" width="6.5" style="61" customWidth="1"/>
    <col min="3090" max="3090" width="9.5" style="61" customWidth="1"/>
    <col min="3091" max="3091" width="28.5" style="61" customWidth="1"/>
    <col min="3092" max="3325" width="9.125" style="61"/>
    <col min="3326" max="3326" width="4.5" style="61" customWidth="1"/>
    <col min="3327" max="3327" width="20.125" style="61" bestFit="1" customWidth="1"/>
    <col min="3328" max="3328" width="20.125" style="61" customWidth="1"/>
    <col min="3329" max="3329" width="8" style="61" bestFit="1" customWidth="1"/>
    <col min="3330" max="3330" width="6.875" style="61" customWidth="1"/>
    <col min="3331" max="3336" width="5.625" style="61" customWidth="1"/>
    <col min="3337" max="3337" width="0" style="61" hidden="1" customWidth="1"/>
    <col min="3338" max="3338" width="5" style="61" customWidth="1"/>
    <col min="3339" max="3339" width="8.125" style="61" customWidth="1"/>
    <col min="3340" max="3344" width="5.625" style="61" customWidth="1"/>
    <col min="3345" max="3345" width="6.5" style="61" customWidth="1"/>
    <col min="3346" max="3346" width="9.5" style="61" customWidth="1"/>
    <col min="3347" max="3347" width="28.5" style="61" customWidth="1"/>
    <col min="3348" max="3581" width="9.125" style="61"/>
    <col min="3582" max="3582" width="4.5" style="61" customWidth="1"/>
    <col min="3583" max="3583" width="20.125" style="61" bestFit="1" customWidth="1"/>
    <col min="3584" max="3584" width="20.125" style="61" customWidth="1"/>
    <col min="3585" max="3585" width="8" style="61" bestFit="1" customWidth="1"/>
    <col min="3586" max="3586" width="6.875" style="61" customWidth="1"/>
    <col min="3587" max="3592" width="5.625" style="61" customWidth="1"/>
    <col min="3593" max="3593" width="0" style="61" hidden="1" customWidth="1"/>
    <col min="3594" max="3594" width="5" style="61" customWidth="1"/>
    <col min="3595" max="3595" width="8.125" style="61" customWidth="1"/>
    <col min="3596" max="3600" width="5.625" style="61" customWidth="1"/>
    <col min="3601" max="3601" width="6.5" style="61" customWidth="1"/>
    <col min="3602" max="3602" width="9.5" style="61" customWidth="1"/>
    <col min="3603" max="3603" width="28.5" style="61" customWidth="1"/>
    <col min="3604" max="3837" width="9.125" style="61"/>
    <col min="3838" max="3838" width="4.5" style="61" customWidth="1"/>
    <col min="3839" max="3839" width="20.125" style="61" bestFit="1" customWidth="1"/>
    <col min="3840" max="3840" width="20.125" style="61" customWidth="1"/>
    <col min="3841" max="3841" width="8" style="61" bestFit="1" customWidth="1"/>
    <col min="3842" max="3842" width="6.875" style="61" customWidth="1"/>
    <col min="3843" max="3848" width="5.625" style="61" customWidth="1"/>
    <col min="3849" max="3849" width="0" style="61" hidden="1" customWidth="1"/>
    <col min="3850" max="3850" width="5" style="61" customWidth="1"/>
    <col min="3851" max="3851" width="8.125" style="61" customWidth="1"/>
    <col min="3852" max="3856" width="5.625" style="61" customWidth="1"/>
    <col min="3857" max="3857" width="6.5" style="61" customWidth="1"/>
    <col min="3858" max="3858" width="9.5" style="61" customWidth="1"/>
    <col min="3859" max="3859" width="28.5" style="61" customWidth="1"/>
    <col min="3860" max="4093" width="9.125" style="61"/>
    <col min="4094" max="4094" width="4.5" style="61" customWidth="1"/>
    <col min="4095" max="4095" width="20.125" style="61" bestFit="1" customWidth="1"/>
    <col min="4096" max="4096" width="20.125" style="61" customWidth="1"/>
    <col min="4097" max="4097" width="8" style="61" bestFit="1" customWidth="1"/>
    <col min="4098" max="4098" width="6.875" style="61" customWidth="1"/>
    <col min="4099" max="4104" width="5.625" style="61" customWidth="1"/>
    <col min="4105" max="4105" width="0" style="61" hidden="1" customWidth="1"/>
    <col min="4106" max="4106" width="5" style="61" customWidth="1"/>
    <col min="4107" max="4107" width="8.125" style="61" customWidth="1"/>
    <col min="4108" max="4112" width="5.625" style="61" customWidth="1"/>
    <col min="4113" max="4113" width="6.5" style="61" customWidth="1"/>
    <col min="4114" max="4114" width="9.5" style="61" customWidth="1"/>
    <col min="4115" max="4115" width="28.5" style="61" customWidth="1"/>
    <col min="4116" max="4349" width="9.125" style="61"/>
    <col min="4350" max="4350" width="4.5" style="61" customWidth="1"/>
    <col min="4351" max="4351" width="20.125" style="61" bestFit="1" customWidth="1"/>
    <col min="4352" max="4352" width="20.125" style="61" customWidth="1"/>
    <col min="4353" max="4353" width="8" style="61" bestFit="1" customWidth="1"/>
    <col min="4354" max="4354" width="6.875" style="61" customWidth="1"/>
    <col min="4355" max="4360" width="5.625" style="61" customWidth="1"/>
    <col min="4361" max="4361" width="0" style="61" hidden="1" customWidth="1"/>
    <col min="4362" max="4362" width="5" style="61" customWidth="1"/>
    <col min="4363" max="4363" width="8.125" style="61" customWidth="1"/>
    <col min="4364" max="4368" width="5.625" style="61" customWidth="1"/>
    <col min="4369" max="4369" width="6.5" style="61" customWidth="1"/>
    <col min="4370" max="4370" width="9.5" style="61" customWidth="1"/>
    <col min="4371" max="4371" width="28.5" style="61" customWidth="1"/>
    <col min="4372" max="4605" width="9.125" style="61"/>
    <col min="4606" max="4606" width="4.5" style="61" customWidth="1"/>
    <col min="4607" max="4607" width="20.125" style="61" bestFit="1" customWidth="1"/>
    <col min="4608" max="4608" width="20.125" style="61" customWidth="1"/>
    <col min="4609" max="4609" width="8" style="61" bestFit="1" customWidth="1"/>
    <col min="4610" max="4610" width="6.875" style="61" customWidth="1"/>
    <col min="4611" max="4616" width="5.625" style="61" customWidth="1"/>
    <col min="4617" max="4617" width="0" style="61" hidden="1" customWidth="1"/>
    <col min="4618" max="4618" width="5" style="61" customWidth="1"/>
    <col min="4619" max="4619" width="8.125" style="61" customWidth="1"/>
    <col min="4620" max="4624" width="5.625" style="61" customWidth="1"/>
    <col min="4625" max="4625" width="6.5" style="61" customWidth="1"/>
    <col min="4626" max="4626" width="9.5" style="61" customWidth="1"/>
    <col min="4627" max="4627" width="28.5" style="61" customWidth="1"/>
    <col min="4628" max="4861" width="9.125" style="61"/>
    <col min="4862" max="4862" width="4.5" style="61" customWidth="1"/>
    <col min="4863" max="4863" width="20.125" style="61" bestFit="1" customWidth="1"/>
    <col min="4864" max="4864" width="20.125" style="61" customWidth="1"/>
    <col min="4865" max="4865" width="8" style="61" bestFit="1" customWidth="1"/>
    <col min="4866" max="4866" width="6.875" style="61" customWidth="1"/>
    <col min="4867" max="4872" width="5.625" style="61" customWidth="1"/>
    <col min="4873" max="4873" width="0" style="61" hidden="1" customWidth="1"/>
    <col min="4874" max="4874" width="5" style="61" customWidth="1"/>
    <col min="4875" max="4875" width="8.125" style="61" customWidth="1"/>
    <col min="4876" max="4880" width="5.625" style="61" customWidth="1"/>
    <col min="4881" max="4881" width="6.5" style="61" customWidth="1"/>
    <col min="4882" max="4882" width="9.5" style="61" customWidth="1"/>
    <col min="4883" max="4883" width="28.5" style="61" customWidth="1"/>
    <col min="4884" max="5117" width="9.125" style="61"/>
    <col min="5118" max="5118" width="4.5" style="61" customWidth="1"/>
    <col min="5119" max="5119" width="20.125" style="61" bestFit="1" customWidth="1"/>
    <col min="5120" max="5120" width="20.125" style="61" customWidth="1"/>
    <col min="5121" max="5121" width="8" style="61" bestFit="1" customWidth="1"/>
    <col min="5122" max="5122" width="6.875" style="61" customWidth="1"/>
    <col min="5123" max="5128" width="5.625" style="61" customWidth="1"/>
    <col min="5129" max="5129" width="0" style="61" hidden="1" customWidth="1"/>
    <col min="5130" max="5130" width="5" style="61" customWidth="1"/>
    <col min="5131" max="5131" width="8.125" style="61" customWidth="1"/>
    <col min="5132" max="5136" width="5.625" style="61" customWidth="1"/>
    <col min="5137" max="5137" width="6.5" style="61" customWidth="1"/>
    <col min="5138" max="5138" width="9.5" style="61" customWidth="1"/>
    <col min="5139" max="5139" width="28.5" style="61" customWidth="1"/>
    <col min="5140" max="5373" width="9.125" style="61"/>
    <col min="5374" max="5374" width="4.5" style="61" customWidth="1"/>
    <col min="5375" max="5375" width="20.125" style="61" bestFit="1" customWidth="1"/>
    <col min="5376" max="5376" width="20.125" style="61" customWidth="1"/>
    <col min="5377" max="5377" width="8" style="61" bestFit="1" customWidth="1"/>
    <col min="5378" max="5378" width="6.875" style="61" customWidth="1"/>
    <col min="5379" max="5384" width="5.625" style="61" customWidth="1"/>
    <col min="5385" max="5385" width="0" style="61" hidden="1" customWidth="1"/>
    <col min="5386" max="5386" width="5" style="61" customWidth="1"/>
    <col min="5387" max="5387" width="8.125" style="61" customWidth="1"/>
    <col min="5388" max="5392" width="5.625" style="61" customWidth="1"/>
    <col min="5393" max="5393" width="6.5" style="61" customWidth="1"/>
    <col min="5394" max="5394" width="9.5" style="61" customWidth="1"/>
    <col min="5395" max="5395" width="28.5" style="61" customWidth="1"/>
    <col min="5396" max="5629" width="9.125" style="61"/>
    <col min="5630" max="5630" width="4.5" style="61" customWidth="1"/>
    <col min="5631" max="5631" width="20.125" style="61" bestFit="1" customWidth="1"/>
    <col min="5632" max="5632" width="20.125" style="61" customWidth="1"/>
    <col min="5633" max="5633" width="8" style="61" bestFit="1" customWidth="1"/>
    <col min="5634" max="5634" width="6.875" style="61" customWidth="1"/>
    <col min="5635" max="5640" width="5.625" style="61" customWidth="1"/>
    <col min="5641" max="5641" width="0" style="61" hidden="1" customWidth="1"/>
    <col min="5642" max="5642" width="5" style="61" customWidth="1"/>
    <col min="5643" max="5643" width="8.125" style="61" customWidth="1"/>
    <col min="5644" max="5648" width="5.625" style="61" customWidth="1"/>
    <col min="5649" max="5649" width="6.5" style="61" customWidth="1"/>
    <col min="5650" max="5650" width="9.5" style="61" customWidth="1"/>
    <col min="5651" max="5651" width="28.5" style="61" customWidth="1"/>
    <col min="5652" max="5885" width="9.125" style="61"/>
    <col min="5886" max="5886" width="4.5" style="61" customWidth="1"/>
    <col min="5887" max="5887" width="20.125" style="61" bestFit="1" customWidth="1"/>
    <col min="5888" max="5888" width="20.125" style="61" customWidth="1"/>
    <col min="5889" max="5889" width="8" style="61" bestFit="1" customWidth="1"/>
    <col min="5890" max="5890" width="6.875" style="61" customWidth="1"/>
    <col min="5891" max="5896" width="5.625" style="61" customWidth="1"/>
    <col min="5897" max="5897" width="0" style="61" hidden="1" customWidth="1"/>
    <col min="5898" max="5898" width="5" style="61" customWidth="1"/>
    <col min="5899" max="5899" width="8.125" style="61" customWidth="1"/>
    <col min="5900" max="5904" width="5.625" style="61" customWidth="1"/>
    <col min="5905" max="5905" width="6.5" style="61" customWidth="1"/>
    <col min="5906" max="5906" width="9.5" style="61" customWidth="1"/>
    <col min="5907" max="5907" width="28.5" style="61" customWidth="1"/>
    <col min="5908" max="6141" width="9.125" style="61"/>
    <col min="6142" max="6142" width="4.5" style="61" customWidth="1"/>
    <col min="6143" max="6143" width="20.125" style="61" bestFit="1" customWidth="1"/>
    <col min="6144" max="6144" width="20.125" style="61" customWidth="1"/>
    <col min="6145" max="6145" width="8" style="61" bestFit="1" customWidth="1"/>
    <col min="6146" max="6146" width="6.875" style="61" customWidth="1"/>
    <col min="6147" max="6152" width="5.625" style="61" customWidth="1"/>
    <col min="6153" max="6153" width="0" style="61" hidden="1" customWidth="1"/>
    <col min="6154" max="6154" width="5" style="61" customWidth="1"/>
    <col min="6155" max="6155" width="8.125" style="61" customWidth="1"/>
    <col min="6156" max="6160" width="5.625" style="61" customWidth="1"/>
    <col min="6161" max="6161" width="6.5" style="61" customWidth="1"/>
    <col min="6162" max="6162" width="9.5" style="61" customWidth="1"/>
    <col min="6163" max="6163" width="28.5" style="61" customWidth="1"/>
    <col min="6164" max="6397" width="9.125" style="61"/>
    <col min="6398" max="6398" width="4.5" style="61" customWidth="1"/>
    <col min="6399" max="6399" width="20.125" style="61" bestFit="1" customWidth="1"/>
    <col min="6400" max="6400" width="20.125" style="61" customWidth="1"/>
    <col min="6401" max="6401" width="8" style="61" bestFit="1" customWidth="1"/>
    <col min="6402" max="6402" width="6.875" style="61" customWidth="1"/>
    <col min="6403" max="6408" width="5.625" style="61" customWidth="1"/>
    <col min="6409" max="6409" width="0" style="61" hidden="1" customWidth="1"/>
    <col min="6410" max="6410" width="5" style="61" customWidth="1"/>
    <col min="6411" max="6411" width="8.125" style="61" customWidth="1"/>
    <col min="6412" max="6416" width="5.625" style="61" customWidth="1"/>
    <col min="6417" max="6417" width="6.5" style="61" customWidth="1"/>
    <col min="6418" max="6418" width="9.5" style="61" customWidth="1"/>
    <col min="6419" max="6419" width="28.5" style="61" customWidth="1"/>
    <col min="6420" max="6653" width="9.125" style="61"/>
    <col min="6654" max="6654" width="4.5" style="61" customWidth="1"/>
    <col min="6655" max="6655" width="20.125" style="61" bestFit="1" customWidth="1"/>
    <col min="6656" max="6656" width="20.125" style="61" customWidth="1"/>
    <col min="6657" max="6657" width="8" style="61" bestFit="1" customWidth="1"/>
    <col min="6658" max="6658" width="6.875" style="61" customWidth="1"/>
    <col min="6659" max="6664" width="5.625" style="61" customWidth="1"/>
    <col min="6665" max="6665" width="0" style="61" hidden="1" customWidth="1"/>
    <col min="6666" max="6666" width="5" style="61" customWidth="1"/>
    <col min="6667" max="6667" width="8.125" style="61" customWidth="1"/>
    <col min="6668" max="6672" width="5.625" style="61" customWidth="1"/>
    <col min="6673" max="6673" width="6.5" style="61" customWidth="1"/>
    <col min="6674" max="6674" width="9.5" style="61" customWidth="1"/>
    <col min="6675" max="6675" width="28.5" style="61" customWidth="1"/>
    <col min="6676" max="6909" width="9.125" style="61"/>
    <col min="6910" max="6910" width="4.5" style="61" customWidth="1"/>
    <col min="6911" max="6911" width="20.125" style="61" bestFit="1" customWidth="1"/>
    <col min="6912" max="6912" width="20.125" style="61" customWidth="1"/>
    <col min="6913" max="6913" width="8" style="61" bestFit="1" customWidth="1"/>
    <col min="6914" max="6914" width="6.875" style="61" customWidth="1"/>
    <col min="6915" max="6920" width="5.625" style="61" customWidth="1"/>
    <col min="6921" max="6921" width="0" style="61" hidden="1" customWidth="1"/>
    <col min="6922" max="6922" width="5" style="61" customWidth="1"/>
    <col min="6923" max="6923" width="8.125" style="61" customWidth="1"/>
    <col min="6924" max="6928" width="5.625" style="61" customWidth="1"/>
    <col min="6929" max="6929" width="6.5" style="61" customWidth="1"/>
    <col min="6930" max="6930" width="9.5" style="61" customWidth="1"/>
    <col min="6931" max="6931" width="28.5" style="61" customWidth="1"/>
    <col min="6932" max="7165" width="9.125" style="61"/>
    <col min="7166" max="7166" width="4.5" style="61" customWidth="1"/>
    <col min="7167" max="7167" width="20.125" style="61" bestFit="1" customWidth="1"/>
    <col min="7168" max="7168" width="20.125" style="61" customWidth="1"/>
    <col min="7169" max="7169" width="8" style="61" bestFit="1" customWidth="1"/>
    <col min="7170" max="7170" width="6.875" style="61" customWidth="1"/>
    <col min="7171" max="7176" width="5.625" style="61" customWidth="1"/>
    <col min="7177" max="7177" width="0" style="61" hidden="1" customWidth="1"/>
    <col min="7178" max="7178" width="5" style="61" customWidth="1"/>
    <col min="7179" max="7179" width="8.125" style="61" customWidth="1"/>
    <col min="7180" max="7184" width="5.625" style="61" customWidth="1"/>
    <col min="7185" max="7185" width="6.5" style="61" customWidth="1"/>
    <col min="7186" max="7186" width="9.5" style="61" customWidth="1"/>
    <col min="7187" max="7187" width="28.5" style="61" customWidth="1"/>
    <col min="7188" max="7421" width="9.125" style="61"/>
    <col min="7422" max="7422" width="4.5" style="61" customWidth="1"/>
    <col min="7423" max="7423" width="20.125" style="61" bestFit="1" customWidth="1"/>
    <col min="7424" max="7424" width="20.125" style="61" customWidth="1"/>
    <col min="7425" max="7425" width="8" style="61" bestFit="1" customWidth="1"/>
    <col min="7426" max="7426" width="6.875" style="61" customWidth="1"/>
    <col min="7427" max="7432" width="5.625" style="61" customWidth="1"/>
    <col min="7433" max="7433" width="0" style="61" hidden="1" customWidth="1"/>
    <col min="7434" max="7434" width="5" style="61" customWidth="1"/>
    <col min="7435" max="7435" width="8.125" style="61" customWidth="1"/>
    <col min="7436" max="7440" width="5.625" style="61" customWidth="1"/>
    <col min="7441" max="7441" width="6.5" style="61" customWidth="1"/>
    <col min="7442" max="7442" width="9.5" style="61" customWidth="1"/>
    <col min="7443" max="7443" width="28.5" style="61" customWidth="1"/>
    <col min="7444" max="7677" width="9.125" style="61"/>
    <col min="7678" max="7678" width="4.5" style="61" customWidth="1"/>
    <col min="7679" max="7679" width="20.125" style="61" bestFit="1" customWidth="1"/>
    <col min="7680" max="7680" width="20.125" style="61" customWidth="1"/>
    <col min="7681" max="7681" width="8" style="61" bestFit="1" customWidth="1"/>
    <col min="7682" max="7682" width="6.875" style="61" customWidth="1"/>
    <col min="7683" max="7688" width="5.625" style="61" customWidth="1"/>
    <col min="7689" max="7689" width="0" style="61" hidden="1" customWidth="1"/>
    <col min="7690" max="7690" width="5" style="61" customWidth="1"/>
    <col min="7691" max="7691" width="8.125" style="61" customWidth="1"/>
    <col min="7692" max="7696" width="5.625" style="61" customWidth="1"/>
    <col min="7697" max="7697" width="6.5" style="61" customWidth="1"/>
    <col min="7698" max="7698" width="9.5" style="61" customWidth="1"/>
    <col min="7699" max="7699" width="28.5" style="61" customWidth="1"/>
    <col min="7700" max="7933" width="9.125" style="61"/>
    <col min="7934" max="7934" width="4.5" style="61" customWidth="1"/>
    <col min="7935" max="7935" width="20.125" style="61" bestFit="1" customWidth="1"/>
    <col min="7936" max="7936" width="20.125" style="61" customWidth="1"/>
    <col min="7937" max="7937" width="8" style="61" bestFit="1" customWidth="1"/>
    <col min="7938" max="7938" width="6.875" style="61" customWidth="1"/>
    <col min="7939" max="7944" width="5.625" style="61" customWidth="1"/>
    <col min="7945" max="7945" width="0" style="61" hidden="1" customWidth="1"/>
    <col min="7946" max="7946" width="5" style="61" customWidth="1"/>
    <col min="7947" max="7947" width="8.125" style="61" customWidth="1"/>
    <col min="7948" max="7952" width="5.625" style="61" customWidth="1"/>
    <col min="7953" max="7953" width="6.5" style="61" customWidth="1"/>
    <col min="7954" max="7954" width="9.5" style="61" customWidth="1"/>
    <col min="7955" max="7955" width="28.5" style="61" customWidth="1"/>
    <col min="7956" max="8189" width="9.125" style="61"/>
    <col min="8190" max="8190" width="4.5" style="61" customWidth="1"/>
    <col min="8191" max="8191" width="20.125" style="61" bestFit="1" customWidth="1"/>
    <col min="8192" max="8192" width="20.125" style="61" customWidth="1"/>
    <col min="8193" max="8193" width="8" style="61" bestFit="1" customWidth="1"/>
    <col min="8194" max="8194" width="6.875" style="61" customWidth="1"/>
    <col min="8195" max="8200" width="5.625" style="61" customWidth="1"/>
    <col min="8201" max="8201" width="0" style="61" hidden="1" customWidth="1"/>
    <col min="8202" max="8202" width="5" style="61" customWidth="1"/>
    <col min="8203" max="8203" width="8.125" style="61" customWidth="1"/>
    <col min="8204" max="8208" width="5.625" style="61" customWidth="1"/>
    <col min="8209" max="8209" width="6.5" style="61" customWidth="1"/>
    <col min="8210" max="8210" width="9.5" style="61" customWidth="1"/>
    <col min="8211" max="8211" width="28.5" style="61" customWidth="1"/>
    <col min="8212" max="8445" width="9.125" style="61"/>
    <col min="8446" max="8446" width="4.5" style="61" customWidth="1"/>
    <col min="8447" max="8447" width="20.125" style="61" bestFit="1" customWidth="1"/>
    <col min="8448" max="8448" width="20.125" style="61" customWidth="1"/>
    <col min="8449" max="8449" width="8" style="61" bestFit="1" customWidth="1"/>
    <col min="8450" max="8450" width="6.875" style="61" customWidth="1"/>
    <col min="8451" max="8456" width="5.625" style="61" customWidth="1"/>
    <col min="8457" max="8457" width="0" style="61" hidden="1" customWidth="1"/>
    <col min="8458" max="8458" width="5" style="61" customWidth="1"/>
    <col min="8459" max="8459" width="8.125" style="61" customWidth="1"/>
    <col min="8460" max="8464" width="5.625" style="61" customWidth="1"/>
    <col min="8465" max="8465" width="6.5" style="61" customWidth="1"/>
    <col min="8466" max="8466" width="9.5" style="61" customWidth="1"/>
    <col min="8467" max="8467" width="28.5" style="61" customWidth="1"/>
    <col min="8468" max="8701" width="9.125" style="61"/>
    <col min="8702" max="8702" width="4.5" style="61" customWidth="1"/>
    <col min="8703" max="8703" width="20.125" style="61" bestFit="1" customWidth="1"/>
    <col min="8704" max="8704" width="20.125" style="61" customWidth="1"/>
    <col min="8705" max="8705" width="8" style="61" bestFit="1" customWidth="1"/>
    <col min="8706" max="8706" width="6.875" style="61" customWidth="1"/>
    <col min="8707" max="8712" width="5.625" style="61" customWidth="1"/>
    <col min="8713" max="8713" width="0" style="61" hidden="1" customWidth="1"/>
    <col min="8714" max="8714" width="5" style="61" customWidth="1"/>
    <col min="8715" max="8715" width="8.125" style="61" customWidth="1"/>
    <col min="8716" max="8720" width="5.625" style="61" customWidth="1"/>
    <col min="8721" max="8721" width="6.5" style="61" customWidth="1"/>
    <col min="8722" max="8722" width="9.5" style="61" customWidth="1"/>
    <col min="8723" max="8723" width="28.5" style="61" customWidth="1"/>
    <col min="8724" max="8957" width="9.125" style="61"/>
    <col min="8958" max="8958" width="4.5" style="61" customWidth="1"/>
    <col min="8959" max="8959" width="20.125" style="61" bestFit="1" customWidth="1"/>
    <col min="8960" max="8960" width="20.125" style="61" customWidth="1"/>
    <col min="8961" max="8961" width="8" style="61" bestFit="1" customWidth="1"/>
    <col min="8962" max="8962" width="6.875" style="61" customWidth="1"/>
    <col min="8963" max="8968" width="5.625" style="61" customWidth="1"/>
    <col min="8969" max="8969" width="0" style="61" hidden="1" customWidth="1"/>
    <col min="8970" max="8970" width="5" style="61" customWidth="1"/>
    <col min="8971" max="8971" width="8.125" style="61" customWidth="1"/>
    <col min="8972" max="8976" width="5.625" style="61" customWidth="1"/>
    <col min="8977" max="8977" width="6.5" style="61" customWidth="1"/>
    <col min="8978" max="8978" width="9.5" style="61" customWidth="1"/>
    <col min="8979" max="8979" width="28.5" style="61" customWidth="1"/>
    <col min="8980" max="9213" width="9.125" style="61"/>
    <col min="9214" max="9214" width="4.5" style="61" customWidth="1"/>
    <col min="9215" max="9215" width="20.125" style="61" bestFit="1" customWidth="1"/>
    <col min="9216" max="9216" width="20.125" style="61" customWidth="1"/>
    <col min="9217" max="9217" width="8" style="61" bestFit="1" customWidth="1"/>
    <col min="9218" max="9218" width="6.875" style="61" customWidth="1"/>
    <col min="9219" max="9224" width="5.625" style="61" customWidth="1"/>
    <col min="9225" max="9225" width="0" style="61" hidden="1" customWidth="1"/>
    <col min="9226" max="9226" width="5" style="61" customWidth="1"/>
    <col min="9227" max="9227" width="8.125" style="61" customWidth="1"/>
    <col min="9228" max="9232" width="5.625" style="61" customWidth="1"/>
    <col min="9233" max="9233" width="6.5" style="61" customWidth="1"/>
    <col min="9234" max="9234" width="9.5" style="61" customWidth="1"/>
    <col min="9235" max="9235" width="28.5" style="61" customWidth="1"/>
    <col min="9236" max="9469" width="9.125" style="61"/>
    <col min="9470" max="9470" width="4.5" style="61" customWidth="1"/>
    <col min="9471" max="9471" width="20.125" style="61" bestFit="1" customWidth="1"/>
    <col min="9472" max="9472" width="20.125" style="61" customWidth="1"/>
    <col min="9473" max="9473" width="8" style="61" bestFit="1" customWidth="1"/>
    <col min="9474" max="9474" width="6.875" style="61" customWidth="1"/>
    <col min="9475" max="9480" width="5.625" style="61" customWidth="1"/>
    <col min="9481" max="9481" width="0" style="61" hidden="1" customWidth="1"/>
    <col min="9482" max="9482" width="5" style="61" customWidth="1"/>
    <col min="9483" max="9483" width="8.125" style="61" customWidth="1"/>
    <col min="9484" max="9488" width="5.625" style="61" customWidth="1"/>
    <col min="9489" max="9489" width="6.5" style="61" customWidth="1"/>
    <col min="9490" max="9490" width="9.5" style="61" customWidth="1"/>
    <col min="9491" max="9491" width="28.5" style="61" customWidth="1"/>
    <col min="9492" max="9725" width="9.125" style="61"/>
    <col min="9726" max="9726" width="4.5" style="61" customWidth="1"/>
    <col min="9727" max="9727" width="20.125" style="61" bestFit="1" customWidth="1"/>
    <col min="9728" max="9728" width="20.125" style="61" customWidth="1"/>
    <col min="9729" max="9729" width="8" style="61" bestFit="1" customWidth="1"/>
    <col min="9730" max="9730" width="6.875" style="61" customWidth="1"/>
    <col min="9731" max="9736" width="5.625" style="61" customWidth="1"/>
    <col min="9737" max="9737" width="0" style="61" hidden="1" customWidth="1"/>
    <col min="9738" max="9738" width="5" style="61" customWidth="1"/>
    <col min="9739" max="9739" width="8.125" style="61" customWidth="1"/>
    <col min="9740" max="9744" width="5.625" style="61" customWidth="1"/>
    <col min="9745" max="9745" width="6.5" style="61" customWidth="1"/>
    <col min="9746" max="9746" width="9.5" style="61" customWidth="1"/>
    <col min="9747" max="9747" width="28.5" style="61" customWidth="1"/>
    <col min="9748" max="9981" width="9.125" style="61"/>
    <col min="9982" max="9982" width="4.5" style="61" customWidth="1"/>
    <col min="9983" max="9983" width="20.125" style="61" bestFit="1" customWidth="1"/>
    <col min="9984" max="9984" width="20.125" style="61" customWidth="1"/>
    <col min="9985" max="9985" width="8" style="61" bestFit="1" customWidth="1"/>
    <col min="9986" max="9986" width="6.875" style="61" customWidth="1"/>
    <col min="9987" max="9992" width="5.625" style="61" customWidth="1"/>
    <col min="9993" max="9993" width="0" style="61" hidden="1" customWidth="1"/>
    <col min="9994" max="9994" width="5" style="61" customWidth="1"/>
    <col min="9995" max="9995" width="8.125" style="61" customWidth="1"/>
    <col min="9996" max="10000" width="5.625" style="61" customWidth="1"/>
    <col min="10001" max="10001" width="6.5" style="61" customWidth="1"/>
    <col min="10002" max="10002" width="9.5" style="61" customWidth="1"/>
    <col min="10003" max="10003" width="28.5" style="61" customWidth="1"/>
    <col min="10004" max="10237" width="9.125" style="61"/>
    <col min="10238" max="10238" width="4.5" style="61" customWidth="1"/>
    <col min="10239" max="10239" width="20.125" style="61" bestFit="1" customWidth="1"/>
    <col min="10240" max="10240" width="20.125" style="61" customWidth="1"/>
    <col min="10241" max="10241" width="8" style="61" bestFit="1" customWidth="1"/>
    <col min="10242" max="10242" width="6.875" style="61" customWidth="1"/>
    <col min="10243" max="10248" width="5.625" style="61" customWidth="1"/>
    <col min="10249" max="10249" width="0" style="61" hidden="1" customWidth="1"/>
    <col min="10250" max="10250" width="5" style="61" customWidth="1"/>
    <col min="10251" max="10251" width="8.125" style="61" customWidth="1"/>
    <col min="10252" max="10256" width="5.625" style="61" customWidth="1"/>
    <col min="10257" max="10257" width="6.5" style="61" customWidth="1"/>
    <col min="10258" max="10258" width="9.5" style="61" customWidth="1"/>
    <col min="10259" max="10259" width="28.5" style="61" customWidth="1"/>
    <col min="10260" max="10493" width="9.125" style="61"/>
    <col min="10494" max="10494" width="4.5" style="61" customWidth="1"/>
    <col min="10495" max="10495" width="20.125" style="61" bestFit="1" customWidth="1"/>
    <col min="10496" max="10496" width="20.125" style="61" customWidth="1"/>
    <col min="10497" max="10497" width="8" style="61" bestFit="1" customWidth="1"/>
    <col min="10498" max="10498" width="6.875" style="61" customWidth="1"/>
    <col min="10499" max="10504" width="5.625" style="61" customWidth="1"/>
    <col min="10505" max="10505" width="0" style="61" hidden="1" customWidth="1"/>
    <col min="10506" max="10506" width="5" style="61" customWidth="1"/>
    <col min="10507" max="10507" width="8.125" style="61" customWidth="1"/>
    <col min="10508" max="10512" width="5.625" style="61" customWidth="1"/>
    <col min="10513" max="10513" width="6.5" style="61" customWidth="1"/>
    <col min="10514" max="10514" width="9.5" style="61" customWidth="1"/>
    <col min="10515" max="10515" width="28.5" style="61" customWidth="1"/>
    <col min="10516" max="10749" width="9.125" style="61"/>
    <col min="10750" max="10750" width="4.5" style="61" customWidth="1"/>
    <col min="10751" max="10751" width="20.125" style="61" bestFit="1" customWidth="1"/>
    <col min="10752" max="10752" width="20.125" style="61" customWidth="1"/>
    <col min="10753" max="10753" width="8" style="61" bestFit="1" customWidth="1"/>
    <col min="10754" max="10754" width="6.875" style="61" customWidth="1"/>
    <col min="10755" max="10760" width="5.625" style="61" customWidth="1"/>
    <col min="10761" max="10761" width="0" style="61" hidden="1" customWidth="1"/>
    <col min="10762" max="10762" width="5" style="61" customWidth="1"/>
    <col min="10763" max="10763" width="8.125" style="61" customWidth="1"/>
    <col min="10764" max="10768" width="5.625" style="61" customWidth="1"/>
    <col min="10769" max="10769" width="6.5" style="61" customWidth="1"/>
    <col min="10770" max="10770" width="9.5" style="61" customWidth="1"/>
    <col min="10771" max="10771" width="28.5" style="61" customWidth="1"/>
    <col min="10772" max="11005" width="9.125" style="61"/>
    <col min="11006" max="11006" width="4.5" style="61" customWidth="1"/>
    <col min="11007" max="11007" width="20.125" style="61" bestFit="1" customWidth="1"/>
    <col min="11008" max="11008" width="20.125" style="61" customWidth="1"/>
    <col min="11009" max="11009" width="8" style="61" bestFit="1" customWidth="1"/>
    <col min="11010" max="11010" width="6.875" style="61" customWidth="1"/>
    <col min="11011" max="11016" width="5.625" style="61" customWidth="1"/>
    <col min="11017" max="11017" width="0" style="61" hidden="1" customWidth="1"/>
    <col min="11018" max="11018" width="5" style="61" customWidth="1"/>
    <col min="11019" max="11019" width="8.125" style="61" customWidth="1"/>
    <col min="11020" max="11024" width="5.625" style="61" customWidth="1"/>
    <col min="11025" max="11025" width="6.5" style="61" customWidth="1"/>
    <col min="11026" max="11026" width="9.5" style="61" customWidth="1"/>
    <col min="11027" max="11027" width="28.5" style="61" customWidth="1"/>
    <col min="11028" max="11261" width="9.125" style="61"/>
    <col min="11262" max="11262" width="4.5" style="61" customWidth="1"/>
    <col min="11263" max="11263" width="20.125" style="61" bestFit="1" customWidth="1"/>
    <col min="11264" max="11264" width="20.125" style="61" customWidth="1"/>
    <col min="11265" max="11265" width="8" style="61" bestFit="1" customWidth="1"/>
    <col min="11266" max="11266" width="6.875" style="61" customWidth="1"/>
    <col min="11267" max="11272" width="5.625" style="61" customWidth="1"/>
    <col min="11273" max="11273" width="0" style="61" hidden="1" customWidth="1"/>
    <col min="11274" max="11274" width="5" style="61" customWidth="1"/>
    <col min="11275" max="11275" width="8.125" style="61" customWidth="1"/>
    <col min="11276" max="11280" width="5.625" style="61" customWidth="1"/>
    <col min="11281" max="11281" width="6.5" style="61" customWidth="1"/>
    <col min="11282" max="11282" width="9.5" style="61" customWidth="1"/>
    <col min="11283" max="11283" width="28.5" style="61" customWidth="1"/>
    <col min="11284" max="11517" width="9.125" style="61"/>
    <col min="11518" max="11518" width="4.5" style="61" customWidth="1"/>
    <col min="11519" max="11519" width="20.125" style="61" bestFit="1" customWidth="1"/>
    <col min="11520" max="11520" width="20.125" style="61" customWidth="1"/>
    <col min="11521" max="11521" width="8" style="61" bestFit="1" customWidth="1"/>
    <col min="11522" max="11522" width="6.875" style="61" customWidth="1"/>
    <col min="11523" max="11528" width="5.625" style="61" customWidth="1"/>
    <col min="11529" max="11529" width="0" style="61" hidden="1" customWidth="1"/>
    <col min="11530" max="11530" width="5" style="61" customWidth="1"/>
    <col min="11531" max="11531" width="8.125" style="61" customWidth="1"/>
    <col min="11532" max="11536" width="5.625" style="61" customWidth="1"/>
    <col min="11537" max="11537" width="6.5" style="61" customWidth="1"/>
    <col min="11538" max="11538" width="9.5" style="61" customWidth="1"/>
    <col min="11539" max="11539" width="28.5" style="61" customWidth="1"/>
    <col min="11540" max="11773" width="9.125" style="61"/>
    <col min="11774" max="11774" width="4.5" style="61" customWidth="1"/>
    <col min="11775" max="11775" width="20.125" style="61" bestFit="1" customWidth="1"/>
    <col min="11776" max="11776" width="20.125" style="61" customWidth="1"/>
    <col min="11777" max="11777" width="8" style="61" bestFit="1" customWidth="1"/>
    <col min="11778" max="11778" width="6.875" style="61" customWidth="1"/>
    <col min="11779" max="11784" width="5.625" style="61" customWidth="1"/>
    <col min="11785" max="11785" width="0" style="61" hidden="1" customWidth="1"/>
    <col min="11786" max="11786" width="5" style="61" customWidth="1"/>
    <col min="11787" max="11787" width="8.125" style="61" customWidth="1"/>
    <col min="11788" max="11792" width="5.625" style="61" customWidth="1"/>
    <col min="11793" max="11793" width="6.5" style="61" customWidth="1"/>
    <col min="11794" max="11794" width="9.5" style="61" customWidth="1"/>
    <col min="11795" max="11795" width="28.5" style="61" customWidth="1"/>
    <col min="11796" max="12029" width="9.125" style="61"/>
    <col min="12030" max="12030" width="4.5" style="61" customWidth="1"/>
    <col min="12031" max="12031" width="20.125" style="61" bestFit="1" customWidth="1"/>
    <col min="12032" max="12032" width="20.125" style="61" customWidth="1"/>
    <col min="12033" max="12033" width="8" style="61" bestFit="1" customWidth="1"/>
    <col min="12034" max="12034" width="6.875" style="61" customWidth="1"/>
    <col min="12035" max="12040" width="5.625" style="61" customWidth="1"/>
    <col min="12041" max="12041" width="0" style="61" hidden="1" customWidth="1"/>
    <col min="12042" max="12042" width="5" style="61" customWidth="1"/>
    <col min="12043" max="12043" width="8.125" style="61" customWidth="1"/>
    <col min="12044" max="12048" width="5.625" style="61" customWidth="1"/>
    <col min="12049" max="12049" width="6.5" style="61" customWidth="1"/>
    <col min="12050" max="12050" width="9.5" style="61" customWidth="1"/>
    <col min="12051" max="12051" width="28.5" style="61" customWidth="1"/>
    <col min="12052" max="12285" width="9.125" style="61"/>
    <col min="12286" max="12286" width="4.5" style="61" customWidth="1"/>
    <col min="12287" max="12287" width="20.125" style="61" bestFit="1" customWidth="1"/>
    <col min="12288" max="12288" width="20.125" style="61" customWidth="1"/>
    <col min="12289" max="12289" width="8" style="61" bestFit="1" customWidth="1"/>
    <col min="12290" max="12290" width="6.875" style="61" customWidth="1"/>
    <col min="12291" max="12296" width="5.625" style="61" customWidth="1"/>
    <col min="12297" max="12297" width="0" style="61" hidden="1" customWidth="1"/>
    <col min="12298" max="12298" width="5" style="61" customWidth="1"/>
    <col min="12299" max="12299" width="8.125" style="61" customWidth="1"/>
    <col min="12300" max="12304" width="5.625" style="61" customWidth="1"/>
    <col min="12305" max="12305" width="6.5" style="61" customWidth="1"/>
    <col min="12306" max="12306" width="9.5" style="61" customWidth="1"/>
    <col min="12307" max="12307" width="28.5" style="61" customWidth="1"/>
    <col min="12308" max="12541" width="9.125" style="61"/>
    <col min="12542" max="12542" width="4.5" style="61" customWidth="1"/>
    <col min="12543" max="12543" width="20.125" style="61" bestFit="1" customWidth="1"/>
    <col min="12544" max="12544" width="20.125" style="61" customWidth="1"/>
    <col min="12545" max="12545" width="8" style="61" bestFit="1" customWidth="1"/>
    <col min="12546" max="12546" width="6.875" style="61" customWidth="1"/>
    <col min="12547" max="12552" width="5.625" style="61" customWidth="1"/>
    <col min="12553" max="12553" width="0" style="61" hidden="1" customWidth="1"/>
    <col min="12554" max="12554" width="5" style="61" customWidth="1"/>
    <col min="12555" max="12555" width="8.125" style="61" customWidth="1"/>
    <col min="12556" max="12560" width="5.625" style="61" customWidth="1"/>
    <col min="12561" max="12561" width="6.5" style="61" customWidth="1"/>
    <col min="12562" max="12562" width="9.5" style="61" customWidth="1"/>
    <col min="12563" max="12563" width="28.5" style="61" customWidth="1"/>
    <col min="12564" max="12797" width="9.125" style="61"/>
    <col min="12798" max="12798" width="4.5" style="61" customWidth="1"/>
    <col min="12799" max="12799" width="20.125" style="61" bestFit="1" customWidth="1"/>
    <col min="12800" max="12800" width="20.125" style="61" customWidth="1"/>
    <col min="12801" max="12801" width="8" style="61" bestFit="1" customWidth="1"/>
    <col min="12802" max="12802" width="6.875" style="61" customWidth="1"/>
    <col min="12803" max="12808" width="5.625" style="61" customWidth="1"/>
    <col min="12809" max="12809" width="0" style="61" hidden="1" customWidth="1"/>
    <col min="12810" max="12810" width="5" style="61" customWidth="1"/>
    <col min="12811" max="12811" width="8.125" style="61" customWidth="1"/>
    <col min="12812" max="12816" width="5.625" style="61" customWidth="1"/>
    <col min="12817" max="12817" width="6.5" style="61" customWidth="1"/>
    <col min="12818" max="12818" width="9.5" style="61" customWidth="1"/>
    <col min="12819" max="12819" width="28.5" style="61" customWidth="1"/>
    <col min="12820" max="13053" width="9.125" style="61"/>
    <col min="13054" max="13054" width="4.5" style="61" customWidth="1"/>
    <col min="13055" max="13055" width="20.125" style="61" bestFit="1" customWidth="1"/>
    <col min="13056" max="13056" width="20.125" style="61" customWidth="1"/>
    <col min="13057" max="13057" width="8" style="61" bestFit="1" customWidth="1"/>
    <col min="13058" max="13058" width="6.875" style="61" customWidth="1"/>
    <col min="13059" max="13064" width="5.625" style="61" customWidth="1"/>
    <col min="13065" max="13065" width="0" style="61" hidden="1" customWidth="1"/>
    <col min="13066" max="13066" width="5" style="61" customWidth="1"/>
    <col min="13067" max="13067" width="8.125" style="61" customWidth="1"/>
    <col min="13068" max="13072" width="5.625" style="61" customWidth="1"/>
    <col min="13073" max="13073" width="6.5" style="61" customWidth="1"/>
    <col min="13074" max="13074" width="9.5" style="61" customWidth="1"/>
    <col min="13075" max="13075" width="28.5" style="61" customWidth="1"/>
    <col min="13076" max="13309" width="9.125" style="61"/>
    <col min="13310" max="13310" width="4.5" style="61" customWidth="1"/>
    <col min="13311" max="13311" width="20.125" style="61" bestFit="1" customWidth="1"/>
    <col min="13312" max="13312" width="20.125" style="61" customWidth="1"/>
    <col min="13313" max="13313" width="8" style="61" bestFit="1" customWidth="1"/>
    <col min="13314" max="13314" width="6.875" style="61" customWidth="1"/>
    <col min="13315" max="13320" width="5.625" style="61" customWidth="1"/>
    <col min="13321" max="13321" width="0" style="61" hidden="1" customWidth="1"/>
    <col min="13322" max="13322" width="5" style="61" customWidth="1"/>
    <col min="13323" max="13323" width="8.125" style="61" customWidth="1"/>
    <col min="13324" max="13328" width="5.625" style="61" customWidth="1"/>
    <col min="13329" max="13329" width="6.5" style="61" customWidth="1"/>
    <col min="13330" max="13330" width="9.5" style="61" customWidth="1"/>
    <col min="13331" max="13331" width="28.5" style="61" customWidth="1"/>
    <col min="13332" max="13565" width="9.125" style="61"/>
    <col min="13566" max="13566" width="4.5" style="61" customWidth="1"/>
    <col min="13567" max="13567" width="20.125" style="61" bestFit="1" customWidth="1"/>
    <col min="13568" max="13568" width="20.125" style="61" customWidth="1"/>
    <col min="13569" max="13569" width="8" style="61" bestFit="1" customWidth="1"/>
    <col min="13570" max="13570" width="6.875" style="61" customWidth="1"/>
    <col min="13571" max="13576" width="5.625" style="61" customWidth="1"/>
    <col min="13577" max="13577" width="0" style="61" hidden="1" customWidth="1"/>
    <col min="13578" max="13578" width="5" style="61" customWidth="1"/>
    <col min="13579" max="13579" width="8.125" style="61" customWidth="1"/>
    <col min="13580" max="13584" width="5.625" style="61" customWidth="1"/>
    <col min="13585" max="13585" width="6.5" style="61" customWidth="1"/>
    <col min="13586" max="13586" width="9.5" style="61" customWidth="1"/>
    <col min="13587" max="13587" width="28.5" style="61" customWidth="1"/>
    <col min="13588" max="13821" width="9.125" style="61"/>
    <col min="13822" max="13822" width="4.5" style="61" customWidth="1"/>
    <col min="13823" max="13823" width="20.125" style="61" bestFit="1" customWidth="1"/>
    <col min="13824" max="13824" width="20.125" style="61" customWidth="1"/>
    <col min="13825" max="13825" width="8" style="61" bestFit="1" customWidth="1"/>
    <col min="13826" max="13826" width="6.875" style="61" customWidth="1"/>
    <col min="13827" max="13832" width="5.625" style="61" customWidth="1"/>
    <col min="13833" max="13833" width="0" style="61" hidden="1" customWidth="1"/>
    <col min="13834" max="13834" width="5" style="61" customWidth="1"/>
    <col min="13835" max="13835" width="8.125" style="61" customWidth="1"/>
    <col min="13836" max="13840" width="5.625" style="61" customWidth="1"/>
    <col min="13841" max="13841" width="6.5" style="61" customWidth="1"/>
    <col min="13842" max="13842" width="9.5" style="61" customWidth="1"/>
    <col min="13843" max="13843" width="28.5" style="61" customWidth="1"/>
    <col min="13844" max="14077" width="9.125" style="61"/>
    <col min="14078" max="14078" width="4.5" style="61" customWidth="1"/>
    <col min="14079" max="14079" width="20.125" style="61" bestFit="1" customWidth="1"/>
    <col min="14080" max="14080" width="20.125" style="61" customWidth="1"/>
    <col min="14081" max="14081" width="8" style="61" bestFit="1" customWidth="1"/>
    <col min="14082" max="14082" width="6.875" style="61" customWidth="1"/>
    <col min="14083" max="14088" width="5.625" style="61" customWidth="1"/>
    <col min="14089" max="14089" width="0" style="61" hidden="1" customWidth="1"/>
    <col min="14090" max="14090" width="5" style="61" customWidth="1"/>
    <col min="14091" max="14091" width="8.125" style="61" customWidth="1"/>
    <col min="14092" max="14096" width="5.625" style="61" customWidth="1"/>
    <col min="14097" max="14097" width="6.5" style="61" customWidth="1"/>
    <col min="14098" max="14098" width="9.5" style="61" customWidth="1"/>
    <col min="14099" max="14099" width="28.5" style="61" customWidth="1"/>
    <col min="14100" max="14333" width="9.125" style="61"/>
    <col min="14334" max="14334" width="4.5" style="61" customWidth="1"/>
    <col min="14335" max="14335" width="20.125" style="61" bestFit="1" customWidth="1"/>
    <col min="14336" max="14336" width="20.125" style="61" customWidth="1"/>
    <col min="14337" max="14337" width="8" style="61" bestFit="1" customWidth="1"/>
    <col min="14338" max="14338" width="6.875" style="61" customWidth="1"/>
    <col min="14339" max="14344" width="5.625" style="61" customWidth="1"/>
    <col min="14345" max="14345" width="0" style="61" hidden="1" customWidth="1"/>
    <col min="14346" max="14346" width="5" style="61" customWidth="1"/>
    <col min="14347" max="14347" width="8.125" style="61" customWidth="1"/>
    <col min="14348" max="14352" width="5.625" style="61" customWidth="1"/>
    <col min="14353" max="14353" width="6.5" style="61" customWidth="1"/>
    <col min="14354" max="14354" width="9.5" style="61" customWidth="1"/>
    <col min="14355" max="14355" width="28.5" style="61" customWidth="1"/>
    <col min="14356" max="14589" width="9.125" style="61"/>
    <col min="14590" max="14590" width="4.5" style="61" customWidth="1"/>
    <col min="14591" max="14591" width="20.125" style="61" bestFit="1" customWidth="1"/>
    <col min="14592" max="14592" width="20.125" style="61" customWidth="1"/>
    <col min="14593" max="14593" width="8" style="61" bestFit="1" customWidth="1"/>
    <col min="14594" max="14594" width="6.875" style="61" customWidth="1"/>
    <col min="14595" max="14600" width="5.625" style="61" customWidth="1"/>
    <col min="14601" max="14601" width="0" style="61" hidden="1" customWidth="1"/>
    <col min="14602" max="14602" width="5" style="61" customWidth="1"/>
    <col min="14603" max="14603" width="8.125" style="61" customWidth="1"/>
    <col min="14604" max="14608" width="5.625" style="61" customWidth="1"/>
    <col min="14609" max="14609" width="6.5" style="61" customWidth="1"/>
    <col min="14610" max="14610" width="9.5" style="61" customWidth="1"/>
    <col min="14611" max="14611" width="28.5" style="61" customWidth="1"/>
    <col min="14612" max="14845" width="9.125" style="61"/>
    <col min="14846" max="14846" width="4.5" style="61" customWidth="1"/>
    <col min="14847" max="14847" width="20.125" style="61" bestFit="1" customWidth="1"/>
    <col min="14848" max="14848" width="20.125" style="61" customWidth="1"/>
    <col min="14849" max="14849" width="8" style="61" bestFit="1" customWidth="1"/>
    <col min="14850" max="14850" width="6.875" style="61" customWidth="1"/>
    <col min="14851" max="14856" width="5.625" style="61" customWidth="1"/>
    <col min="14857" max="14857" width="0" style="61" hidden="1" customWidth="1"/>
    <col min="14858" max="14858" width="5" style="61" customWidth="1"/>
    <col min="14859" max="14859" width="8.125" style="61" customWidth="1"/>
    <col min="14860" max="14864" width="5.625" style="61" customWidth="1"/>
    <col min="14865" max="14865" width="6.5" style="61" customWidth="1"/>
    <col min="14866" max="14866" width="9.5" style="61" customWidth="1"/>
    <col min="14867" max="14867" width="28.5" style="61" customWidth="1"/>
    <col min="14868" max="15101" width="9.125" style="61"/>
    <col min="15102" max="15102" width="4.5" style="61" customWidth="1"/>
    <col min="15103" max="15103" width="20.125" style="61" bestFit="1" customWidth="1"/>
    <col min="15104" max="15104" width="20.125" style="61" customWidth="1"/>
    <col min="15105" max="15105" width="8" style="61" bestFit="1" customWidth="1"/>
    <col min="15106" max="15106" width="6.875" style="61" customWidth="1"/>
    <col min="15107" max="15112" width="5.625" style="61" customWidth="1"/>
    <col min="15113" max="15113" width="0" style="61" hidden="1" customWidth="1"/>
    <col min="15114" max="15114" width="5" style="61" customWidth="1"/>
    <col min="15115" max="15115" width="8.125" style="61" customWidth="1"/>
    <col min="15116" max="15120" width="5.625" style="61" customWidth="1"/>
    <col min="15121" max="15121" width="6.5" style="61" customWidth="1"/>
    <col min="15122" max="15122" width="9.5" style="61" customWidth="1"/>
    <col min="15123" max="15123" width="28.5" style="61" customWidth="1"/>
    <col min="15124" max="15357" width="9.125" style="61"/>
    <col min="15358" max="15358" width="4.5" style="61" customWidth="1"/>
    <col min="15359" max="15359" width="20.125" style="61" bestFit="1" customWidth="1"/>
    <col min="15360" max="15360" width="20.125" style="61" customWidth="1"/>
    <col min="15361" max="15361" width="8" style="61" bestFit="1" customWidth="1"/>
    <col min="15362" max="15362" width="6.875" style="61" customWidth="1"/>
    <col min="15363" max="15368" width="5.625" style="61" customWidth="1"/>
    <col min="15369" max="15369" width="0" style="61" hidden="1" customWidth="1"/>
    <col min="15370" max="15370" width="5" style="61" customWidth="1"/>
    <col min="15371" max="15371" width="8.125" style="61" customWidth="1"/>
    <col min="15372" max="15376" width="5.625" style="61" customWidth="1"/>
    <col min="15377" max="15377" width="6.5" style="61" customWidth="1"/>
    <col min="15378" max="15378" width="9.5" style="61" customWidth="1"/>
    <col min="15379" max="15379" width="28.5" style="61" customWidth="1"/>
    <col min="15380" max="15613" width="9.125" style="61"/>
    <col min="15614" max="15614" width="4.5" style="61" customWidth="1"/>
    <col min="15615" max="15615" width="20.125" style="61" bestFit="1" customWidth="1"/>
    <col min="15616" max="15616" width="20.125" style="61" customWidth="1"/>
    <col min="15617" max="15617" width="8" style="61" bestFit="1" customWidth="1"/>
    <col min="15618" max="15618" width="6.875" style="61" customWidth="1"/>
    <col min="15619" max="15624" width="5.625" style="61" customWidth="1"/>
    <col min="15625" max="15625" width="0" style="61" hidden="1" customWidth="1"/>
    <col min="15626" max="15626" width="5" style="61" customWidth="1"/>
    <col min="15627" max="15627" width="8.125" style="61" customWidth="1"/>
    <col min="15628" max="15632" width="5.625" style="61" customWidth="1"/>
    <col min="15633" max="15633" width="6.5" style="61" customWidth="1"/>
    <col min="15634" max="15634" width="9.5" style="61" customWidth="1"/>
    <col min="15635" max="15635" width="28.5" style="61" customWidth="1"/>
    <col min="15636" max="15869" width="9.125" style="61"/>
    <col min="15870" max="15870" width="4.5" style="61" customWidth="1"/>
    <col min="15871" max="15871" width="20.125" style="61" bestFit="1" customWidth="1"/>
    <col min="15872" max="15872" width="20.125" style="61" customWidth="1"/>
    <col min="15873" max="15873" width="8" style="61" bestFit="1" customWidth="1"/>
    <col min="15874" max="15874" width="6.875" style="61" customWidth="1"/>
    <col min="15875" max="15880" width="5.625" style="61" customWidth="1"/>
    <col min="15881" max="15881" width="0" style="61" hidden="1" customWidth="1"/>
    <col min="15882" max="15882" width="5" style="61" customWidth="1"/>
    <col min="15883" max="15883" width="8.125" style="61" customWidth="1"/>
    <col min="15884" max="15888" width="5.625" style="61" customWidth="1"/>
    <col min="15889" max="15889" width="6.5" style="61" customWidth="1"/>
    <col min="15890" max="15890" width="9.5" style="61" customWidth="1"/>
    <col min="15891" max="15891" width="28.5" style="61" customWidth="1"/>
    <col min="15892" max="16125" width="9.125" style="61"/>
    <col min="16126" max="16126" width="4.5" style="61" customWidth="1"/>
    <col min="16127" max="16127" width="20.125" style="61" bestFit="1" customWidth="1"/>
    <col min="16128" max="16128" width="20.125" style="61" customWidth="1"/>
    <col min="16129" max="16129" width="8" style="61" bestFit="1" customWidth="1"/>
    <col min="16130" max="16130" width="6.875" style="61" customWidth="1"/>
    <col min="16131" max="16136" width="5.625" style="61" customWidth="1"/>
    <col min="16137" max="16137" width="0" style="61" hidden="1" customWidth="1"/>
    <col min="16138" max="16138" width="5" style="61" customWidth="1"/>
    <col min="16139" max="16139" width="8.125" style="61" customWidth="1"/>
    <col min="16140" max="16144" width="5.625" style="61" customWidth="1"/>
    <col min="16145" max="16145" width="6.5" style="61" customWidth="1"/>
    <col min="16146" max="16146" width="9.5" style="61" customWidth="1"/>
    <col min="16147" max="16147" width="28.5" style="61" customWidth="1"/>
    <col min="16148" max="16384" width="9.125" style="61"/>
  </cols>
  <sheetData>
    <row r="1" spans="1:19" s="63" customFormat="1" ht="17.45" customHeight="1" x14ac:dyDescent="0.35">
      <c r="A1" s="755" t="s">
        <v>193</v>
      </c>
      <c r="B1" s="758" t="s">
        <v>177</v>
      </c>
      <c r="C1" s="759"/>
      <c r="D1" s="759"/>
      <c r="E1" s="759"/>
      <c r="F1" s="759"/>
      <c r="G1" s="759"/>
      <c r="H1" s="759"/>
      <c r="I1" s="759"/>
      <c r="J1" s="760"/>
      <c r="K1" s="109"/>
      <c r="L1" s="759" t="s">
        <v>178</v>
      </c>
      <c r="M1" s="759"/>
      <c r="N1" s="759"/>
      <c r="O1" s="759"/>
      <c r="P1" s="759"/>
      <c r="Q1" s="759"/>
      <c r="R1" s="66" t="s">
        <v>192</v>
      </c>
      <c r="S1" s="143" t="s">
        <v>152</v>
      </c>
    </row>
    <row r="2" spans="1:19" s="63" customFormat="1" ht="17.45" customHeight="1" x14ac:dyDescent="0.35">
      <c r="A2" s="756"/>
      <c r="B2" s="107" t="s">
        <v>179</v>
      </c>
      <c r="C2" s="108" t="s">
        <v>30</v>
      </c>
      <c r="D2" s="106" t="s">
        <v>472</v>
      </c>
      <c r="E2" s="106" t="s">
        <v>474</v>
      </c>
      <c r="F2" s="106" t="s">
        <v>476</v>
      </c>
      <c r="G2" s="106" t="s">
        <v>478</v>
      </c>
      <c r="H2" s="106" t="s">
        <v>480</v>
      </c>
      <c r="I2" s="106" t="s">
        <v>482</v>
      </c>
      <c r="J2" s="101" t="s">
        <v>443</v>
      </c>
      <c r="K2" s="65"/>
      <c r="L2" s="106" t="s">
        <v>472</v>
      </c>
      <c r="M2" s="106" t="s">
        <v>474</v>
      </c>
      <c r="N2" s="106" t="s">
        <v>476</v>
      </c>
      <c r="O2" s="106" t="s">
        <v>478</v>
      </c>
      <c r="P2" s="106" t="s">
        <v>480</v>
      </c>
      <c r="Q2" s="106" t="s">
        <v>482</v>
      </c>
      <c r="R2" s="66" t="s">
        <v>194</v>
      </c>
      <c r="S2" s="144" t="s">
        <v>5</v>
      </c>
    </row>
    <row r="3" spans="1:19" ht="17.45" customHeight="1" x14ac:dyDescent="0.35">
      <c r="A3" s="73">
        <v>1</v>
      </c>
      <c r="B3" s="113" t="s">
        <v>348</v>
      </c>
      <c r="C3" s="100" t="s">
        <v>195</v>
      </c>
      <c r="D3" s="75"/>
      <c r="E3" s="75"/>
      <c r="F3" s="75"/>
      <c r="G3" s="75"/>
      <c r="H3" s="75"/>
      <c r="I3" s="75"/>
      <c r="J3" s="72"/>
      <c r="K3" s="76"/>
      <c r="L3" s="75"/>
      <c r="M3" s="75"/>
      <c r="N3" s="75">
        <v>1</v>
      </c>
      <c r="O3" s="75"/>
      <c r="P3" s="75"/>
      <c r="Q3" s="75"/>
      <c r="R3" s="111"/>
      <c r="S3" s="145" t="s">
        <v>196</v>
      </c>
    </row>
    <row r="4" spans="1:19" ht="17.45" customHeight="1" x14ac:dyDescent="0.35">
      <c r="A4" s="73">
        <f>A3+1</f>
        <v>2</v>
      </c>
      <c r="B4" s="113" t="s">
        <v>349</v>
      </c>
      <c r="C4" s="62" t="s">
        <v>197</v>
      </c>
      <c r="D4" s="75"/>
      <c r="E4" s="75"/>
      <c r="F4" s="75"/>
      <c r="G4" s="75"/>
      <c r="H4" s="75"/>
      <c r="I4" s="75"/>
      <c r="J4" s="72"/>
      <c r="K4" s="76"/>
      <c r="L4" s="75"/>
      <c r="M4" s="75"/>
      <c r="N4" s="75">
        <v>1</v>
      </c>
      <c r="O4" s="75"/>
      <c r="P4" s="75"/>
      <c r="Q4" s="75"/>
      <c r="R4" s="111"/>
      <c r="S4" s="145"/>
    </row>
    <row r="5" spans="1:19" ht="17.45" customHeight="1" x14ac:dyDescent="0.35">
      <c r="A5" s="73">
        <f t="shared" ref="A5:A32" si="0">A4+1</f>
        <v>3</v>
      </c>
      <c r="B5" s="113" t="s">
        <v>350</v>
      </c>
      <c r="C5" s="62" t="s">
        <v>197</v>
      </c>
      <c r="D5" s="75"/>
      <c r="E5" s="75">
        <v>1</v>
      </c>
      <c r="F5" s="75"/>
      <c r="G5" s="75"/>
      <c r="H5" s="75"/>
      <c r="I5" s="75"/>
      <c r="J5" s="72"/>
      <c r="K5" s="76"/>
      <c r="L5" s="75"/>
      <c r="M5" s="75"/>
      <c r="N5" s="75"/>
      <c r="O5" s="75"/>
      <c r="P5" s="75"/>
      <c r="Q5" s="75"/>
      <c r="R5" s="111"/>
      <c r="S5" s="145"/>
    </row>
    <row r="6" spans="1:19" ht="17.45" customHeight="1" x14ac:dyDescent="0.35">
      <c r="A6" s="73">
        <f t="shared" si="0"/>
        <v>4</v>
      </c>
      <c r="B6" s="113" t="s">
        <v>351</v>
      </c>
      <c r="C6" s="62" t="s">
        <v>197</v>
      </c>
      <c r="D6" s="75"/>
      <c r="E6" s="75"/>
      <c r="F6" s="75"/>
      <c r="G6" s="75"/>
      <c r="H6" s="75"/>
      <c r="I6" s="75"/>
      <c r="J6" s="72"/>
      <c r="K6" s="76"/>
      <c r="L6" s="75"/>
      <c r="M6" s="75"/>
      <c r="N6" s="75">
        <v>1</v>
      </c>
      <c r="O6" s="75"/>
      <c r="P6" s="75"/>
      <c r="Q6" s="75"/>
      <c r="R6" s="111"/>
      <c r="S6" s="145"/>
    </row>
    <row r="7" spans="1:19" ht="17.45" customHeight="1" x14ac:dyDescent="0.35">
      <c r="A7" s="73">
        <f t="shared" si="0"/>
        <v>5</v>
      </c>
      <c r="B7" s="113" t="s">
        <v>353</v>
      </c>
      <c r="C7" s="62" t="s">
        <v>197</v>
      </c>
      <c r="D7" s="75"/>
      <c r="E7" s="75">
        <v>1</v>
      </c>
      <c r="F7" s="75"/>
      <c r="G7" s="75"/>
      <c r="H7" s="75"/>
      <c r="I7" s="75"/>
      <c r="J7" s="72"/>
      <c r="K7" s="76"/>
      <c r="L7" s="75"/>
      <c r="M7" s="75"/>
      <c r="N7" s="75"/>
      <c r="O7" s="75"/>
      <c r="P7" s="75"/>
      <c r="Q7" s="75"/>
      <c r="R7" s="111"/>
      <c r="S7" s="145"/>
    </row>
    <row r="8" spans="1:19" ht="17.45" customHeight="1" x14ac:dyDescent="0.35">
      <c r="A8" s="73">
        <f t="shared" si="0"/>
        <v>6</v>
      </c>
      <c r="B8" s="113" t="s">
        <v>355</v>
      </c>
      <c r="C8" s="62" t="s">
        <v>197</v>
      </c>
      <c r="D8" s="75"/>
      <c r="E8" s="75"/>
      <c r="F8" s="75"/>
      <c r="G8" s="75"/>
      <c r="H8" s="75"/>
      <c r="I8" s="75"/>
      <c r="J8" s="72"/>
      <c r="K8" s="76"/>
      <c r="L8" s="75"/>
      <c r="M8" s="75"/>
      <c r="N8" s="75">
        <v>1</v>
      </c>
      <c r="O8" s="75"/>
      <c r="P8" s="75"/>
      <c r="Q8" s="75"/>
      <c r="R8" s="111"/>
      <c r="S8" s="145"/>
    </row>
    <row r="9" spans="1:19" ht="17.45" customHeight="1" x14ac:dyDescent="0.35">
      <c r="A9" s="73">
        <f t="shared" si="0"/>
        <v>7</v>
      </c>
      <c r="B9" s="113" t="s">
        <v>359</v>
      </c>
      <c r="C9" s="62" t="s">
        <v>197</v>
      </c>
      <c r="D9" s="75"/>
      <c r="E9" s="75"/>
      <c r="F9" s="75"/>
      <c r="G9" s="75"/>
      <c r="H9" s="75"/>
      <c r="I9" s="75"/>
      <c r="J9" s="72"/>
      <c r="K9" s="76"/>
      <c r="L9" s="75"/>
      <c r="M9" s="75"/>
      <c r="N9" s="75">
        <v>1</v>
      </c>
      <c r="O9" s="75"/>
      <c r="P9" s="75"/>
      <c r="Q9" s="75"/>
      <c r="R9" s="111"/>
      <c r="S9" s="145"/>
    </row>
    <row r="10" spans="1:19" ht="17.45" customHeight="1" x14ac:dyDescent="0.35">
      <c r="A10" s="73">
        <f t="shared" si="0"/>
        <v>8</v>
      </c>
      <c r="B10" s="113" t="s">
        <v>361</v>
      </c>
      <c r="C10" s="62" t="s">
        <v>197</v>
      </c>
      <c r="D10" s="75"/>
      <c r="E10" s="75"/>
      <c r="F10" s="75">
        <v>1</v>
      </c>
      <c r="G10" s="75"/>
      <c r="H10" s="75"/>
      <c r="I10" s="75"/>
      <c r="J10" s="72"/>
      <c r="K10" s="76"/>
      <c r="L10" s="75"/>
      <c r="M10" s="75"/>
      <c r="N10" s="75"/>
      <c r="O10" s="75"/>
      <c r="P10" s="75"/>
      <c r="Q10" s="75"/>
      <c r="R10" s="111"/>
      <c r="S10" s="145"/>
    </row>
    <row r="11" spans="1:19" ht="17.45" customHeight="1" x14ac:dyDescent="0.35">
      <c r="A11" s="73">
        <f t="shared" si="0"/>
        <v>9</v>
      </c>
      <c r="B11" s="113" t="s">
        <v>362</v>
      </c>
      <c r="C11" s="62" t="s">
        <v>197</v>
      </c>
      <c r="D11" s="75"/>
      <c r="E11" s="75"/>
      <c r="F11" s="75">
        <v>1</v>
      </c>
      <c r="G11" s="75"/>
      <c r="H11" s="75"/>
      <c r="I11" s="75"/>
      <c r="J11" s="72"/>
      <c r="K11" s="76"/>
      <c r="L11" s="75"/>
      <c r="M11" s="75"/>
      <c r="N11" s="75"/>
      <c r="O11" s="75"/>
      <c r="P11" s="75"/>
      <c r="Q11" s="75"/>
      <c r="R11" s="111"/>
      <c r="S11" s="145"/>
    </row>
    <row r="12" spans="1:19" ht="17.45" customHeight="1" x14ac:dyDescent="0.35">
      <c r="A12" s="73">
        <f t="shared" si="0"/>
        <v>10</v>
      </c>
      <c r="B12" s="113" t="s">
        <v>363</v>
      </c>
      <c r="C12" s="62" t="s">
        <v>197</v>
      </c>
      <c r="D12" s="75"/>
      <c r="E12" s="75"/>
      <c r="F12" s="75"/>
      <c r="G12" s="75">
        <v>1</v>
      </c>
      <c r="H12" s="75"/>
      <c r="I12" s="75"/>
      <c r="J12" s="72"/>
      <c r="K12" s="76"/>
      <c r="L12" s="75"/>
      <c r="M12" s="75"/>
      <c r="N12" s="75"/>
      <c r="O12" s="75"/>
      <c r="P12" s="75"/>
      <c r="Q12" s="75"/>
      <c r="R12" s="111"/>
      <c r="S12" s="145"/>
    </row>
    <row r="13" spans="1:19" ht="17.45" customHeight="1" x14ac:dyDescent="0.35">
      <c r="A13" s="73">
        <f t="shared" si="0"/>
        <v>11</v>
      </c>
      <c r="B13" s="113" t="s">
        <v>365</v>
      </c>
      <c r="C13" s="62" t="s">
        <v>197</v>
      </c>
      <c r="D13" s="75"/>
      <c r="E13" s="75"/>
      <c r="F13" s="75"/>
      <c r="G13" s="75"/>
      <c r="H13" s="75">
        <v>1</v>
      </c>
      <c r="I13" s="75"/>
      <c r="J13" s="72"/>
      <c r="K13" s="76"/>
      <c r="L13" s="75"/>
      <c r="M13" s="75"/>
      <c r="N13" s="75"/>
      <c r="O13" s="75"/>
      <c r="P13" s="75"/>
      <c r="Q13" s="75"/>
      <c r="R13" s="111"/>
      <c r="S13" s="145"/>
    </row>
    <row r="14" spans="1:19" s="126" customFormat="1" ht="17.45" customHeight="1" x14ac:dyDescent="0.35">
      <c r="A14" s="73">
        <f t="shared" si="0"/>
        <v>12</v>
      </c>
      <c r="B14" s="129" t="s">
        <v>367</v>
      </c>
      <c r="C14" s="90" t="s">
        <v>197</v>
      </c>
      <c r="D14" s="122"/>
      <c r="E14" s="122"/>
      <c r="F14" s="122"/>
      <c r="G14" s="122">
        <v>1</v>
      </c>
      <c r="H14" s="122"/>
      <c r="I14" s="122"/>
      <c r="J14" s="123"/>
      <c r="K14" s="124"/>
      <c r="L14" s="122"/>
      <c r="M14" s="122"/>
      <c r="N14" s="122"/>
      <c r="O14" s="122"/>
      <c r="P14" s="122"/>
      <c r="Q14" s="122"/>
      <c r="R14" s="97"/>
      <c r="S14" s="146"/>
    </row>
    <row r="15" spans="1:19" ht="17.45" customHeight="1" x14ac:dyDescent="0.35">
      <c r="A15" s="73">
        <f t="shared" si="0"/>
        <v>13</v>
      </c>
      <c r="B15" s="113" t="s">
        <v>368</v>
      </c>
      <c r="C15" s="62" t="s">
        <v>197</v>
      </c>
      <c r="D15" s="75"/>
      <c r="E15" s="75"/>
      <c r="F15" s="75"/>
      <c r="G15" s="75"/>
      <c r="H15" s="75"/>
      <c r="I15" s="75"/>
      <c r="J15" s="72"/>
      <c r="K15" s="76"/>
      <c r="L15" s="75"/>
      <c r="M15" s="75"/>
      <c r="N15" s="75">
        <v>1</v>
      </c>
      <c r="O15" s="75"/>
      <c r="P15" s="75"/>
      <c r="Q15" s="75"/>
      <c r="R15" s="111"/>
      <c r="S15" s="145"/>
    </row>
    <row r="16" spans="1:19" ht="17.45" customHeight="1" x14ac:dyDescent="0.35">
      <c r="A16" s="73">
        <f t="shared" si="0"/>
        <v>14</v>
      </c>
      <c r="B16" s="113" t="s">
        <v>370</v>
      </c>
      <c r="C16" s="62" t="s">
        <v>197</v>
      </c>
      <c r="D16" s="75"/>
      <c r="E16" s="75"/>
      <c r="F16" s="75"/>
      <c r="G16" s="75"/>
      <c r="H16" s="75"/>
      <c r="I16" s="75"/>
      <c r="J16" s="72"/>
      <c r="K16" s="76"/>
      <c r="L16" s="75"/>
      <c r="M16" s="75">
        <v>1</v>
      </c>
      <c r="N16" s="75"/>
      <c r="O16" s="75"/>
      <c r="P16" s="75"/>
      <c r="Q16" s="75"/>
      <c r="R16" s="111"/>
      <c r="S16" s="145"/>
    </row>
    <row r="17" spans="1:19" ht="17.45" customHeight="1" x14ac:dyDescent="0.35">
      <c r="A17" s="73">
        <f t="shared" si="0"/>
        <v>15</v>
      </c>
      <c r="B17" s="113" t="s">
        <v>376</v>
      </c>
      <c r="C17" s="62" t="s">
        <v>197</v>
      </c>
      <c r="D17" s="75"/>
      <c r="E17" s="75"/>
      <c r="F17" s="75"/>
      <c r="G17" s="75"/>
      <c r="H17" s="75">
        <v>1</v>
      </c>
      <c r="I17" s="75"/>
      <c r="J17" s="72"/>
      <c r="K17" s="76"/>
      <c r="L17" s="75"/>
      <c r="M17" s="75"/>
      <c r="N17" s="75"/>
      <c r="O17" s="75"/>
      <c r="P17" s="75"/>
      <c r="Q17" s="75"/>
      <c r="R17" s="111"/>
      <c r="S17" s="145"/>
    </row>
    <row r="18" spans="1:19" ht="17.45" customHeight="1" x14ac:dyDescent="0.35">
      <c r="A18" s="73">
        <f t="shared" si="0"/>
        <v>16</v>
      </c>
      <c r="B18" s="113" t="s">
        <v>377</v>
      </c>
      <c r="C18" s="62" t="s">
        <v>197</v>
      </c>
      <c r="D18" s="75"/>
      <c r="E18" s="75"/>
      <c r="F18" s="75"/>
      <c r="G18" s="75"/>
      <c r="H18" s="75">
        <v>1</v>
      </c>
      <c r="I18" s="75"/>
      <c r="J18" s="72"/>
      <c r="K18" s="76"/>
      <c r="L18" s="75"/>
      <c r="M18" s="75"/>
      <c r="N18" s="75"/>
      <c r="O18" s="75"/>
      <c r="P18" s="75"/>
      <c r="Q18" s="75"/>
      <c r="R18" s="111"/>
      <c r="S18" s="145"/>
    </row>
    <row r="19" spans="1:19" ht="17.45" customHeight="1" x14ac:dyDescent="0.35">
      <c r="A19" s="73">
        <f t="shared" si="0"/>
        <v>17</v>
      </c>
      <c r="B19" s="113" t="s">
        <v>380</v>
      </c>
      <c r="C19" s="62" t="s">
        <v>197</v>
      </c>
      <c r="D19" s="75"/>
      <c r="E19" s="75"/>
      <c r="F19" s="75"/>
      <c r="G19" s="75"/>
      <c r="H19" s="75"/>
      <c r="I19" s="75"/>
      <c r="J19" s="72"/>
      <c r="K19" s="76"/>
      <c r="L19" s="75"/>
      <c r="M19" s="75">
        <v>1</v>
      </c>
      <c r="N19" s="75"/>
      <c r="O19" s="75"/>
      <c r="P19" s="75"/>
      <c r="Q19" s="75"/>
      <c r="R19" s="111"/>
      <c r="S19" s="145"/>
    </row>
    <row r="20" spans="1:19" ht="17.45" customHeight="1" x14ac:dyDescent="0.35">
      <c r="A20" s="73">
        <f t="shared" si="0"/>
        <v>18</v>
      </c>
      <c r="B20" s="113" t="s">
        <v>381</v>
      </c>
      <c r="C20" s="62" t="s">
        <v>197</v>
      </c>
      <c r="D20" s="75"/>
      <c r="E20" s="75">
        <v>1</v>
      </c>
      <c r="F20" s="75"/>
      <c r="G20" s="75"/>
      <c r="H20" s="75"/>
      <c r="I20" s="75"/>
      <c r="J20" s="72"/>
      <c r="K20" s="76"/>
      <c r="L20" s="75"/>
      <c r="M20" s="75"/>
      <c r="N20" s="75"/>
      <c r="O20" s="75"/>
      <c r="P20" s="75"/>
      <c r="Q20" s="75"/>
      <c r="R20" s="111"/>
      <c r="S20" s="145"/>
    </row>
    <row r="21" spans="1:19" ht="17.45" customHeight="1" x14ac:dyDescent="0.35">
      <c r="A21" s="73">
        <f t="shared" si="0"/>
        <v>19</v>
      </c>
      <c r="B21" s="113" t="s">
        <v>383</v>
      </c>
      <c r="C21" s="62" t="s">
        <v>197</v>
      </c>
      <c r="D21" s="75"/>
      <c r="E21" s="75"/>
      <c r="F21" s="75"/>
      <c r="G21" s="75"/>
      <c r="H21" s="75"/>
      <c r="I21" s="75"/>
      <c r="J21" s="72"/>
      <c r="K21" s="76"/>
      <c r="L21" s="75"/>
      <c r="M21" s="75">
        <v>1</v>
      </c>
      <c r="N21" s="75"/>
      <c r="O21" s="75"/>
      <c r="P21" s="75"/>
      <c r="Q21" s="75"/>
      <c r="R21" s="111"/>
      <c r="S21" s="145"/>
    </row>
    <row r="22" spans="1:19" ht="17.45" customHeight="1" x14ac:dyDescent="0.35">
      <c r="A22" s="73">
        <f t="shared" si="0"/>
        <v>20</v>
      </c>
      <c r="B22" s="113" t="s">
        <v>384</v>
      </c>
      <c r="C22" s="62" t="s">
        <v>197</v>
      </c>
      <c r="D22" s="75"/>
      <c r="E22" s="75"/>
      <c r="F22" s="75">
        <v>1</v>
      </c>
      <c r="G22" s="75"/>
      <c r="H22" s="75"/>
      <c r="I22" s="75"/>
      <c r="J22" s="72"/>
      <c r="K22" s="76"/>
      <c r="L22" s="75"/>
      <c r="M22" s="75"/>
      <c r="N22" s="75"/>
      <c r="O22" s="75"/>
      <c r="P22" s="75"/>
      <c r="Q22" s="75"/>
      <c r="R22" s="111"/>
      <c r="S22" s="145"/>
    </row>
    <row r="23" spans="1:19" ht="17.45" customHeight="1" x14ac:dyDescent="0.35">
      <c r="A23" s="73">
        <f t="shared" si="0"/>
        <v>21</v>
      </c>
      <c r="B23" s="113" t="s">
        <v>387</v>
      </c>
      <c r="C23" s="62" t="s">
        <v>197</v>
      </c>
      <c r="D23" s="75"/>
      <c r="E23" s="75">
        <v>1</v>
      </c>
      <c r="F23" s="75"/>
      <c r="G23" s="75"/>
      <c r="H23" s="75"/>
      <c r="I23" s="75"/>
      <c r="J23" s="72"/>
      <c r="K23" s="76"/>
      <c r="L23" s="75"/>
      <c r="M23" s="75"/>
      <c r="N23" s="75"/>
      <c r="O23" s="75"/>
      <c r="P23" s="75"/>
      <c r="Q23" s="75"/>
      <c r="R23" s="111"/>
      <c r="S23" s="145"/>
    </row>
    <row r="24" spans="1:19" ht="17.45" customHeight="1" x14ac:dyDescent="0.35">
      <c r="A24" s="73">
        <f t="shared" si="0"/>
        <v>22</v>
      </c>
      <c r="B24" s="113" t="s">
        <v>390</v>
      </c>
      <c r="C24" s="62" t="s">
        <v>197</v>
      </c>
      <c r="D24" s="75"/>
      <c r="E24" s="75"/>
      <c r="F24" s="75"/>
      <c r="G24" s="75">
        <v>1</v>
      </c>
      <c r="H24" s="75"/>
      <c r="I24" s="75"/>
      <c r="J24" s="72"/>
      <c r="K24" s="76"/>
      <c r="L24" s="75"/>
      <c r="M24" s="75"/>
      <c r="N24" s="75"/>
      <c r="O24" s="75"/>
      <c r="P24" s="75"/>
      <c r="Q24" s="75"/>
      <c r="R24" s="111"/>
      <c r="S24" s="145"/>
    </row>
    <row r="25" spans="1:19" ht="17.45" customHeight="1" x14ac:dyDescent="0.35">
      <c r="A25" s="73">
        <f t="shared" si="0"/>
        <v>23</v>
      </c>
      <c r="B25" s="113" t="s">
        <v>391</v>
      </c>
      <c r="C25" s="62" t="s">
        <v>197</v>
      </c>
      <c r="D25" s="75"/>
      <c r="E25" s="75">
        <v>1</v>
      </c>
      <c r="F25" s="75"/>
      <c r="G25" s="75"/>
      <c r="H25" s="75"/>
      <c r="I25" s="75"/>
      <c r="J25" s="72"/>
      <c r="K25" s="76"/>
      <c r="L25" s="75"/>
      <c r="M25" s="75"/>
      <c r="N25" s="75"/>
      <c r="O25" s="75"/>
      <c r="P25" s="75"/>
      <c r="Q25" s="75"/>
      <c r="R25" s="111"/>
      <c r="S25" s="145"/>
    </row>
    <row r="26" spans="1:19" ht="17.45" customHeight="1" x14ac:dyDescent="0.35">
      <c r="A26" s="73">
        <f t="shared" si="0"/>
        <v>24</v>
      </c>
      <c r="B26" s="113" t="s">
        <v>393</v>
      </c>
      <c r="C26" s="62" t="s">
        <v>197</v>
      </c>
      <c r="D26" s="75"/>
      <c r="E26" s="75"/>
      <c r="F26" s="75"/>
      <c r="G26" s="75"/>
      <c r="H26" s="75"/>
      <c r="I26" s="75"/>
      <c r="J26" s="72"/>
      <c r="K26" s="76"/>
      <c r="L26" s="75"/>
      <c r="M26" s="75"/>
      <c r="N26" s="75"/>
      <c r="O26" s="75"/>
      <c r="P26" s="75"/>
      <c r="Q26" s="75">
        <v>1</v>
      </c>
      <c r="R26" s="111"/>
      <c r="S26" s="145"/>
    </row>
    <row r="27" spans="1:19" ht="17.45" customHeight="1" x14ac:dyDescent="0.35">
      <c r="A27" s="73">
        <f t="shared" si="0"/>
        <v>25</v>
      </c>
      <c r="B27" s="113" t="s">
        <v>394</v>
      </c>
      <c r="C27" s="62" t="s">
        <v>197</v>
      </c>
      <c r="D27" s="75"/>
      <c r="E27" s="75"/>
      <c r="F27" s="75"/>
      <c r="G27" s="75"/>
      <c r="H27" s="75"/>
      <c r="I27" s="75"/>
      <c r="J27" s="72"/>
      <c r="K27" s="76"/>
      <c r="L27" s="75"/>
      <c r="M27" s="75"/>
      <c r="N27" s="75"/>
      <c r="O27" s="75"/>
      <c r="P27" s="75"/>
      <c r="Q27" s="75">
        <v>1</v>
      </c>
      <c r="R27" s="111"/>
      <c r="S27" s="145"/>
    </row>
    <row r="28" spans="1:19" ht="17.45" customHeight="1" x14ac:dyDescent="0.35">
      <c r="A28" s="73">
        <f t="shared" si="0"/>
        <v>26</v>
      </c>
      <c r="B28" s="113" t="s">
        <v>395</v>
      </c>
      <c r="C28" s="62" t="s">
        <v>197</v>
      </c>
      <c r="D28" s="75"/>
      <c r="E28" s="75"/>
      <c r="F28" s="75"/>
      <c r="G28" s="75">
        <v>1</v>
      </c>
      <c r="H28" s="75"/>
      <c r="I28" s="75"/>
      <c r="J28" s="72"/>
      <c r="K28" s="76"/>
      <c r="L28" s="75"/>
      <c r="M28" s="75"/>
      <c r="N28" s="75"/>
      <c r="O28" s="75"/>
      <c r="P28" s="75"/>
      <c r="Q28" s="75"/>
      <c r="R28" s="111"/>
      <c r="S28" s="145"/>
    </row>
    <row r="29" spans="1:19" ht="17.45" customHeight="1" x14ac:dyDescent="0.35">
      <c r="A29" s="73">
        <f t="shared" si="0"/>
        <v>27</v>
      </c>
      <c r="B29" s="113" t="s">
        <v>398</v>
      </c>
      <c r="C29" s="62" t="s">
        <v>197</v>
      </c>
      <c r="D29" s="75"/>
      <c r="E29" s="75"/>
      <c r="F29" s="75"/>
      <c r="G29" s="75"/>
      <c r="H29" s="75"/>
      <c r="I29" s="75"/>
      <c r="J29" s="72"/>
      <c r="K29" s="76"/>
      <c r="L29" s="75"/>
      <c r="M29" s="75">
        <v>1</v>
      </c>
      <c r="N29" s="75"/>
      <c r="O29" s="75"/>
      <c r="P29" s="75"/>
      <c r="Q29" s="75"/>
      <c r="R29" s="111"/>
      <c r="S29" s="145"/>
    </row>
    <row r="30" spans="1:19" ht="17.45" customHeight="1" x14ac:dyDescent="0.35">
      <c r="A30" s="73">
        <f t="shared" si="0"/>
        <v>28</v>
      </c>
      <c r="B30" s="113" t="s">
        <v>399</v>
      </c>
      <c r="C30" s="62" t="s">
        <v>197</v>
      </c>
      <c r="D30" s="111"/>
      <c r="E30" s="111"/>
      <c r="F30" s="111"/>
      <c r="G30" s="111"/>
      <c r="H30" s="111"/>
      <c r="I30" s="111"/>
      <c r="J30" s="72"/>
      <c r="K30" s="76"/>
      <c r="L30" s="75"/>
      <c r="M30" s="75"/>
      <c r="N30" s="75">
        <v>1</v>
      </c>
      <c r="O30" s="75"/>
      <c r="P30" s="75"/>
      <c r="Q30" s="75"/>
      <c r="R30" s="111"/>
      <c r="S30" s="147"/>
    </row>
    <row r="31" spans="1:19" ht="17.45" customHeight="1" x14ac:dyDescent="0.35">
      <c r="A31" s="73">
        <f t="shared" si="0"/>
        <v>29</v>
      </c>
      <c r="B31" s="113" t="s">
        <v>401</v>
      </c>
      <c r="C31" s="62" t="s">
        <v>197</v>
      </c>
      <c r="D31" s="111"/>
      <c r="E31" s="111"/>
      <c r="F31" s="111"/>
      <c r="G31" s="111"/>
      <c r="H31" s="111"/>
      <c r="I31" s="111"/>
      <c r="J31" s="72"/>
      <c r="K31" s="76"/>
      <c r="L31" s="75"/>
      <c r="M31" s="75"/>
      <c r="N31" s="75"/>
      <c r="O31" s="75">
        <v>1</v>
      </c>
      <c r="P31" s="75"/>
      <c r="Q31" s="75"/>
      <c r="R31" s="111"/>
      <c r="S31" s="147"/>
    </row>
    <row r="32" spans="1:19" ht="17.45" customHeight="1" x14ac:dyDescent="0.35">
      <c r="A32" s="73">
        <f t="shared" si="0"/>
        <v>30</v>
      </c>
      <c r="B32" s="113" t="s">
        <v>405</v>
      </c>
      <c r="C32" s="62" t="s">
        <v>197</v>
      </c>
      <c r="D32" s="111"/>
      <c r="E32" s="111"/>
      <c r="F32" s="111"/>
      <c r="G32" s="111"/>
      <c r="H32" s="111"/>
      <c r="I32" s="111"/>
      <c r="J32" s="72"/>
      <c r="K32" s="76"/>
      <c r="L32" s="75">
        <v>1</v>
      </c>
      <c r="M32" s="75"/>
      <c r="N32" s="75"/>
      <c r="O32" s="75"/>
      <c r="P32" s="75"/>
      <c r="Q32" s="75"/>
      <c r="R32" s="111"/>
      <c r="S32" s="147"/>
    </row>
    <row r="33" spans="1:19" s="96" customFormat="1" ht="17.45" customHeight="1" x14ac:dyDescent="0.35">
      <c r="A33" s="748" t="s">
        <v>192</v>
      </c>
      <c r="B33" s="749"/>
      <c r="C33" s="750"/>
      <c r="D33" s="77">
        <f t="shared" ref="D33:Q33" si="1">SUM(D3:D32)</f>
        <v>0</v>
      </c>
      <c r="E33" s="77">
        <f t="shared" si="1"/>
        <v>5</v>
      </c>
      <c r="F33" s="77">
        <f t="shared" si="1"/>
        <v>3</v>
      </c>
      <c r="G33" s="77">
        <f t="shared" si="1"/>
        <v>4</v>
      </c>
      <c r="H33" s="77">
        <f t="shared" si="1"/>
        <v>3</v>
      </c>
      <c r="I33" s="77">
        <f t="shared" si="1"/>
        <v>0</v>
      </c>
      <c r="J33" s="103">
        <f t="shared" si="1"/>
        <v>0</v>
      </c>
      <c r="K33" s="77">
        <f t="shared" si="1"/>
        <v>0</v>
      </c>
      <c r="L33" s="77">
        <f t="shared" si="1"/>
        <v>1</v>
      </c>
      <c r="M33" s="77">
        <f t="shared" si="1"/>
        <v>4</v>
      </c>
      <c r="N33" s="77">
        <f t="shared" si="1"/>
        <v>7</v>
      </c>
      <c r="O33" s="77">
        <f t="shared" si="1"/>
        <v>1</v>
      </c>
      <c r="P33" s="77">
        <f t="shared" si="1"/>
        <v>0</v>
      </c>
      <c r="Q33" s="77">
        <f t="shared" si="1"/>
        <v>2</v>
      </c>
      <c r="R33" s="77">
        <f>SUM(D33:Q33)</f>
        <v>30</v>
      </c>
      <c r="S33" s="148"/>
    </row>
    <row r="34" spans="1:19" ht="17.45" customHeight="1" x14ac:dyDescent="0.35">
      <c r="A34" s="754" t="s">
        <v>198</v>
      </c>
      <c r="B34" s="754"/>
      <c r="C34" s="754"/>
      <c r="D34" s="754"/>
      <c r="E34" s="754"/>
      <c r="F34" s="754"/>
      <c r="G34" s="754"/>
      <c r="H34" s="754"/>
      <c r="I34" s="754"/>
      <c r="J34" s="754"/>
      <c r="K34" s="754"/>
      <c r="L34" s="754"/>
      <c r="M34" s="754"/>
      <c r="N34" s="754"/>
      <c r="O34" s="754"/>
      <c r="P34" s="754"/>
      <c r="Q34" s="754"/>
      <c r="R34" s="754"/>
      <c r="S34" s="754"/>
    </row>
    <row r="35" spans="1:19" s="63" customFormat="1" ht="17.45" customHeight="1" x14ac:dyDescent="0.35">
      <c r="A35" s="755" t="s">
        <v>193</v>
      </c>
      <c r="B35" s="758" t="s">
        <v>177</v>
      </c>
      <c r="C35" s="759"/>
      <c r="D35" s="759"/>
      <c r="E35" s="759"/>
      <c r="F35" s="759"/>
      <c r="G35" s="759"/>
      <c r="H35" s="759"/>
      <c r="I35" s="759"/>
      <c r="J35" s="760"/>
      <c r="K35" s="109"/>
      <c r="L35" s="759" t="s">
        <v>178</v>
      </c>
      <c r="M35" s="759"/>
      <c r="N35" s="759"/>
      <c r="O35" s="759"/>
      <c r="P35" s="759"/>
      <c r="Q35" s="759"/>
      <c r="R35" s="74"/>
      <c r="S35" s="149"/>
    </row>
    <row r="36" spans="1:19" s="63" customFormat="1" ht="17.45" customHeight="1" x14ac:dyDescent="0.35">
      <c r="A36" s="756"/>
      <c r="B36" s="761" t="s">
        <v>179</v>
      </c>
      <c r="C36" s="763" t="s">
        <v>30</v>
      </c>
      <c r="D36" s="106" t="s">
        <v>472</v>
      </c>
      <c r="E36" s="106" t="s">
        <v>474</v>
      </c>
      <c r="F36" s="106" t="s">
        <v>476</v>
      </c>
      <c r="G36" s="106" t="s">
        <v>478</v>
      </c>
      <c r="H36" s="106" t="s">
        <v>480</v>
      </c>
      <c r="I36" s="106" t="s">
        <v>482</v>
      </c>
      <c r="J36" s="101" t="s">
        <v>443</v>
      </c>
      <c r="K36" s="65"/>
      <c r="L36" s="106" t="s">
        <v>472</v>
      </c>
      <c r="M36" s="106" t="s">
        <v>474</v>
      </c>
      <c r="N36" s="106" t="s">
        <v>476</v>
      </c>
      <c r="O36" s="106" t="s">
        <v>478</v>
      </c>
      <c r="P36" s="106" t="s">
        <v>480</v>
      </c>
      <c r="Q36" s="106" t="s">
        <v>482</v>
      </c>
      <c r="R36" s="66" t="s">
        <v>192</v>
      </c>
      <c r="S36" s="144" t="s">
        <v>5</v>
      </c>
    </row>
    <row r="37" spans="1:19" ht="17.45" customHeight="1" x14ac:dyDescent="0.35">
      <c r="A37" s="757"/>
      <c r="B37" s="762"/>
      <c r="C37" s="764"/>
      <c r="D37" s="117" t="s">
        <v>473</v>
      </c>
      <c r="E37" s="117" t="s">
        <v>475</v>
      </c>
      <c r="F37" s="117" t="s">
        <v>477</v>
      </c>
      <c r="G37" s="117" t="s">
        <v>479</v>
      </c>
      <c r="H37" s="117" t="s">
        <v>481</v>
      </c>
      <c r="I37" s="117" t="s">
        <v>483</v>
      </c>
      <c r="J37" s="102"/>
      <c r="K37" s="67"/>
      <c r="L37" s="117" t="s">
        <v>484</v>
      </c>
      <c r="M37" s="117" t="s">
        <v>485</v>
      </c>
      <c r="N37" s="117" t="s">
        <v>486</v>
      </c>
      <c r="O37" s="117" t="s">
        <v>487</v>
      </c>
      <c r="P37" s="117" t="s">
        <v>473</v>
      </c>
      <c r="Q37" s="117" t="s">
        <v>488</v>
      </c>
      <c r="R37" s="66" t="s">
        <v>194</v>
      </c>
      <c r="S37" s="150"/>
    </row>
    <row r="38" spans="1:19" ht="17.45" customHeight="1" x14ac:dyDescent="0.35">
      <c r="A38" s="73">
        <v>1</v>
      </c>
      <c r="B38" s="114" t="s">
        <v>406</v>
      </c>
      <c r="C38" s="100" t="s">
        <v>195</v>
      </c>
      <c r="D38" s="75"/>
      <c r="E38" s="75"/>
      <c r="F38" s="75"/>
      <c r="G38" s="75"/>
      <c r="H38" s="75"/>
      <c r="I38" s="75"/>
      <c r="J38" s="72"/>
      <c r="K38" s="76"/>
      <c r="L38" s="75"/>
      <c r="M38" s="75"/>
      <c r="N38" s="75"/>
      <c r="O38" s="75">
        <v>1</v>
      </c>
      <c r="P38" s="75"/>
      <c r="Q38" s="75"/>
      <c r="R38" s="111"/>
      <c r="S38" s="145" t="s">
        <v>196</v>
      </c>
    </row>
    <row r="39" spans="1:19" ht="17.45" customHeight="1" x14ac:dyDescent="0.35">
      <c r="A39" s="73">
        <f>A38+1</f>
        <v>2</v>
      </c>
      <c r="B39" s="113" t="s">
        <v>411</v>
      </c>
      <c r="C39" s="62" t="s">
        <v>197</v>
      </c>
      <c r="D39" s="111"/>
      <c r="E39" s="111"/>
      <c r="F39" s="111"/>
      <c r="G39" s="111"/>
      <c r="H39" s="111"/>
      <c r="I39" s="111"/>
      <c r="J39" s="72"/>
      <c r="K39" s="76"/>
      <c r="L39" s="75"/>
      <c r="M39" s="75"/>
      <c r="N39" s="75"/>
      <c r="O39" s="75">
        <v>1</v>
      </c>
      <c r="P39" s="75"/>
      <c r="Q39" s="75"/>
      <c r="R39" s="111"/>
      <c r="S39" s="147" t="s">
        <v>423</v>
      </c>
    </row>
    <row r="40" spans="1:19" ht="17.45" customHeight="1" x14ac:dyDescent="0.35">
      <c r="A40" s="73">
        <f t="shared" ref="A40:A45" si="2">A39+1</f>
        <v>3</v>
      </c>
      <c r="B40" s="113" t="s">
        <v>412</v>
      </c>
      <c r="C40" s="62" t="s">
        <v>197</v>
      </c>
      <c r="D40" s="111"/>
      <c r="E40" s="111"/>
      <c r="F40" s="111">
        <v>1</v>
      </c>
      <c r="G40" s="111"/>
      <c r="H40" s="111"/>
      <c r="I40" s="111"/>
      <c r="J40" s="72"/>
      <c r="K40" s="76"/>
      <c r="L40" s="75"/>
      <c r="M40" s="75"/>
      <c r="N40" s="75"/>
      <c r="O40" s="75"/>
      <c r="P40" s="75"/>
      <c r="Q40" s="75"/>
      <c r="R40" s="111"/>
      <c r="S40" s="147" t="s">
        <v>423</v>
      </c>
    </row>
    <row r="41" spans="1:19" ht="17.45" customHeight="1" x14ac:dyDescent="0.35">
      <c r="A41" s="73">
        <f t="shared" si="2"/>
        <v>4</v>
      </c>
      <c r="B41" s="113" t="s">
        <v>413</v>
      </c>
      <c r="C41" s="62" t="s">
        <v>197</v>
      </c>
      <c r="D41" s="111"/>
      <c r="E41" s="111"/>
      <c r="F41" s="111"/>
      <c r="G41" s="111"/>
      <c r="H41" s="111"/>
      <c r="I41" s="111"/>
      <c r="J41" s="72"/>
      <c r="K41" s="76"/>
      <c r="L41" s="75"/>
      <c r="M41" s="75">
        <v>1</v>
      </c>
      <c r="N41" s="75"/>
      <c r="O41" s="75"/>
      <c r="P41" s="75"/>
      <c r="Q41" s="75"/>
      <c r="R41" s="111"/>
      <c r="S41" s="147" t="s">
        <v>423</v>
      </c>
    </row>
    <row r="42" spans="1:19" ht="17.45" customHeight="1" x14ac:dyDescent="0.35">
      <c r="A42" s="73">
        <f t="shared" si="2"/>
        <v>5</v>
      </c>
      <c r="B42" s="113" t="s">
        <v>416</v>
      </c>
      <c r="C42" s="62" t="s">
        <v>197</v>
      </c>
      <c r="D42" s="111"/>
      <c r="E42" s="111"/>
      <c r="F42" s="111"/>
      <c r="G42" s="111"/>
      <c r="H42" s="111"/>
      <c r="I42" s="111"/>
      <c r="J42" s="72"/>
      <c r="K42" s="76"/>
      <c r="L42" s="75"/>
      <c r="M42" s="75">
        <v>1</v>
      </c>
      <c r="N42" s="75"/>
      <c r="O42" s="75"/>
      <c r="P42" s="75"/>
      <c r="Q42" s="75"/>
      <c r="R42" s="111"/>
      <c r="S42" s="147" t="s">
        <v>425</v>
      </c>
    </row>
    <row r="43" spans="1:19" ht="17.45" customHeight="1" x14ac:dyDescent="0.35">
      <c r="A43" s="73">
        <f t="shared" si="2"/>
        <v>6</v>
      </c>
      <c r="B43" s="113" t="s">
        <v>417</v>
      </c>
      <c r="C43" s="62" t="s">
        <v>197</v>
      </c>
      <c r="D43" s="111"/>
      <c r="E43" s="111"/>
      <c r="F43" s="111"/>
      <c r="G43" s="111"/>
      <c r="H43" s="111"/>
      <c r="I43" s="111"/>
      <c r="J43" s="72"/>
      <c r="K43" s="76"/>
      <c r="L43" s="75"/>
      <c r="M43" s="75">
        <v>1</v>
      </c>
      <c r="N43" s="75"/>
      <c r="O43" s="75"/>
      <c r="P43" s="75"/>
      <c r="Q43" s="75"/>
      <c r="R43" s="111"/>
      <c r="S43" s="147" t="s">
        <v>425</v>
      </c>
    </row>
    <row r="44" spans="1:19" ht="16.149999999999999" customHeight="1" x14ac:dyDescent="0.35">
      <c r="A44" s="73">
        <f t="shared" si="2"/>
        <v>7</v>
      </c>
      <c r="B44" s="113" t="s">
        <v>419</v>
      </c>
      <c r="C44" s="62" t="s">
        <v>197</v>
      </c>
      <c r="D44" s="111"/>
      <c r="E44" s="111"/>
      <c r="F44" s="111"/>
      <c r="G44" s="111"/>
      <c r="H44" s="111"/>
      <c r="I44" s="111"/>
      <c r="J44" s="72"/>
      <c r="K44" s="76"/>
      <c r="L44" s="75"/>
      <c r="M44" s="75"/>
      <c r="N44" s="75"/>
      <c r="O44" s="75">
        <v>1</v>
      </c>
      <c r="P44" s="75"/>
      <c r="Q44" s="75"/>
      <c r="R44" s="111"/>
      <c r="S44" s="62" t="s">
        <v>427</v>
      </c>
    </row>
    <row r="45" spans="1:19" ht="17.45" customHeight="1" x14ac:dyDescent="0.35">
      <c r="A45" s="73">
        <f t="shared" si="2"/>
        <v>8</v>
      </c>
      <c r="B45" s="113" t="s">
        <v>421</v>
      </c>
      <c r="C45" s="62" t="s">
        <v>197</v>
      </c>
      <c r="D45" s="111"/>
      <c r="E45" s="111"/>
      <c r="F45" s="111"/>
      <c r="G45" s="111">
        <v>1</v>
      </c>
      <c r="H45" s="111"/>
      <c r="I45" s="111"/>
      <c r="J45" s="72"/>
      <c r="K45" s="76"/>
      <c r="L45" s="75"/>
      <c r="M45" s="75"/>
      <c r="N45" s="75"/>
      <c r="O45" s="75"/>
      <c r="P45" s="75"/>
      <c r="Q45" s="75"/>
      <c r="R45" s="111"/>
      <c r="S45" s="147" t="s">
        <v>427</v>
      </c>
    </row>
    <row r="46" spans="1:19" ht="17.45" customHeight="1" x14ac:dyDescent="0.55000000000000004">
      <c r="A46" s="112"/>
      <c r="B46" s="179"/>
      <c r="C46" s="180"/>
      <c r="D46" s="111"/>
      <c r="E46" s="111"/>
      <c r="F46" s="111"/>
      <c r="G46" s="111"/>
      <c r="H46" s="111"/>
      <c r="I46" s="111"/>
      <c r="J46" s="72"/>
      <c r="K46" s="76"/>
      <c r="L46" s="75"/>
      <c r="M46" s="75"/>
      <c r="N46" s="75"/>
      <c r="O46" s="75"/>
      <c r="P46" s="75"/>
      <c r="Q46" s="75"/>
      <c r="R46" s="111"/>
      <c r="S46" s="147"/>
    </row>
    <row r="47" spans="1:19" s="96" customFormat="1" ht="17.45" customHeight="1" x14ac:dyDescent="0.35">
      <c r="A47" s="748" t="s">
        <v>192</v>
      </c>
      <c r="B47" s="749"/>
      <c r="C47" s="750"/>
      <c r="D47" s="77">
        <f>SUM(D38:D43)</f>
        <v>0</v>
      </c>
      <c r="E47" s="77">
        <f t="shared" ref="E47:J47" si="3">SUM(E38:E43)</f>
        <v>0</v>
      </c>
      <c r="F47" s="77">
        <f t="shared" si="3"/>
        <v>1</v>
      </c>
      <c r="G47" s="77">
        <v>1</v>
      </c>
      <c r="H47" s="77">
        <f t="shared" si="3"/>
        <v>0</v>
      </c>
      <c r="I47" s="77">
        <f t="shared" si="3"/>
        <v>0</v>
      </c>
      <c r="J47" s="77">
        <f t="shared" si="3"/>
        <v>0</v>
      </c>
      <c r="K47" s="95"/>
      <c r="L47" s="77">
        <f>SUM(L38:L43)</f>
        <v>0</v>
      </c>
      <c r="M47" s="77">
        <f t="shared" ref="M47:Q47" si="4">SUM(M38:M43)</f>
        <v>3</v>
      </c>
      <c r="N47" s="77">
        <f t="shared" si="4"/>
        <v>0</v>
      </c>
      <c r="O47" s="77">
        <v>3</v>
      </c>
      <c r="P47" s="77">
        <f t="shared" si="4"/>
        <v>0</v>
      </c>
      <c r="Q47" s="77">
        <f t="shared" si="4"/>
        <v>0</v>
      </c>
      <c r="R47" s="77">
        <f>SUM(D47:Q47)</f>
        <v>8</v>
      </c>
      <c r="S47" s="148"/>
    </row>
    <row r="48" spans="1:19" s="63" customFormat="1" ht="16.149999999999999" customHeight="1" x14ac:dyDescent="0.35">
      <c r="A48" s="755" t="s">
        <v>193</v>
      </c>
      <c r="B48" s="758" t="s">
        <v>177</v>
      </c>
      <c r="C48" s="759"/>
      <c r="D48" s="759"/>
      <c r="E48" s="759"/>
      <c r="F48" s="759"/>
      <c r="G48" s="759"/>
      <c r="H48" s="759"/>
      <c r="I48" s="759"/>
      <c r="J48" s="760"/>
      <c r="K48" s="109"/>
      <c r="L48" s="759" t="s">
        <v>178</v>
      </c>
      <c r="M48" s="759"/>
      <c r="N48" s="759"/>
      <c r="O48" s="759"/>
      <c r="P48" s="759"/>
      <c r="Q48" s="759"/>
      <c r="R48" s="66" t="s">
        <v>192</v>
      </c>
      <c r="S48" s="143" t="s">
        <v>151</v>
      </c>
    </row>
    <row r="49" spans="1:19" s="63" customFormat="1" ht="16.149999999999999" customHeight="1" x14ac:dyDescent="0.35">
      <c r="A49" s="756"/>
      <c r="B49" s="107" t="s">
        <v>179</v>
      </c>
      <c r="C49" s="108" t="s">
        <v>30</v>
      </c>
      <c r="D49" s="106" t="s">
        <v>472</v>
      </c>
      <c r="E49" s="106" t="s">
        <v>474</v>
      </c>
      <c r="F49" s="106" t="s">
        <v>476</v>
      </c>
      <c r="G49" s="106" t="s">
        <v>478</v>
      </c>
      <c r="H49" s="106" t="s">
        <v>480</v>
      </c>
      <c r="I49" s="106" t="s">
        <v>482</v>
      </c>
      <c r="J49" s="101" t="s">
        <v>443</v>
      </c>
      <c r="K49" s="65"/>
      <c r="L49" s="106" t="s">
        <v>472</v>
      </c>
      <c r="M49" s="106" t="s">
        <v>474</v>
      </c>
      <c r="N49" s="106" t="s">
        <v>476</v>
      </c>
      <c r="O49" s="106" t="s">
        <v>478</v>
      </c>
      <c r="P49" s="106" t="s">
        <v>480</v>
      </c>
      <c r="Q49" s="106" t="s">
        <v>482</v>
      </c>
      <c r="R49" s="66" t="s">
        <v>194</v>
      </c>
      <c r="S49" s="144" t="s">
        <v>5</v>
      </c>
    </row>
    <row r="50" spans="1:19" ht="16.149999999999999" customHeight="1" x14ac:dyDescent="0.35">
      <c r="A50" s="79" t="s">
        <v>200</v>
      </c>
      <c r="B50" s="99" t="s">
        <v>201</v>
      </c>
      <c r="C50" s="100" t="s">
        <v>195</v>
      </c>
      <c r="D50" s="75"/>
      <c r="E50" s="75"/>
      <c r="F50" s="75"/>
      <c r="G50" s="75">
        <v>1</v>
      </c>
      <c r="H50" s="75"/>
      <c r="I50" s="75"/>
      <c r="J50" s="72"/>
      <c r="K50" s="76"/>
      <c r="L50" s="75"/>
      <c r="M50" s="75"/>
      <c r="N50" s="75"/>
      <c r="O50" s="75"/>
      <c r="P50" s="75"/>
      <c r="Q50" s="75"/>
      <c r="R50" s="111"/>
      <c r="S50" s="145" t="s">
        <v>196</v>
      </c>
    </row>
    <row r="51" spans="1:19" ht="16.149999999999999" customHeight="1" x14ac:dyDescent="0.35">
      <c r="A51" s="73">
        <f>A50+1</f>
        <v>2</v>
      </c>
      <c r="B51" s="99" t="s">
        <v>202</v>
      </c>
      <c r="C51" s="100" t="s">
        <v>195</v>
      </c>
      <c r="D51" s="75"/>
      <c r="E51" s="75">
        <v>1</v>
      </c>
      <c r="F51" s="75"/>
      <c r="G51" s="75"/>
      <c r="H51" s="75"/>
      <c r="I51" s="75"/>
      <c r="J51" s="72"/>
      <c r="K51" s="76"/>
      <c r="L51" s="75"/>
      <c r="M51" s="75"/>
      <c r="N51" s="75"/>
      <c r="O51" s="75"/>
      <c r="P51" s="75"/>
      <c r="Q51" s="75"/>
      <c r="R51" s="111"/>
      <c r="S51" s="145" t="s">
        <v>196</v>
      </c>
    </row>
    <row r="52" spans="1:19" ht="16.149999999999999" customHeight="1" x14ac:dyDescent="0.35">
      <c r="A52" s="73">
        <f t="shared" ref="A52:A81" si="5">A51+1</f>
        <v>3</v>
      </c>
      <c r="B52" s="114" t="s">
        <v>211</v>
      </c>
      <c r="C52" s="62" t="s">
        <v>197</v>
      </c>
      <c r="D52" s="111"/>
      <c r="E52" s="111"/>
      <c r="F52" s="111">
        <v>1</v>
      </c>
      <c r="G52" s="111"/>
      <c r="H52" s="111"/>
      <c r="I52" s="111"/>
      <c r="J52" s="72"/>
      <c r="K52" s="76"/>
      <c r="L52" s="111"/>
      <c r="M52" s="111"/>
      <c r="N52" s="111"/>
      <c r="O52" s="111"/>
      <c r="P52" s="111"/>
      <c r="Q52" s="111"/>
      <c r="R52" s="111"/>
      <c r="S52" s="151" t="s">
        <v>205</v>
      </c>
    </row>
    <row r="53" spans="1:19" ht="16.149999999999999" customHeight="1" x14ac:dyDescent="0.35">
      <c r="A53" s="73">
        <f t="shared" si="5"/>
        <v>4</v>
      </c>
      <c r="B53" s="114" t="s">
        <v>213</v>
      </c>
      <c r="C53" s="62" t="s">
        <v>197</v>
      </c>
      <c r="D53" s="111"/>
      <c r="E53" s="111">
        <v>1</v>
      </c>
      <c r="F53" s="111"/>
      <c r="G53" s="111"/>
      <c r="H53" s="111"/>
      <c r="I53" s="111"/>
      <c r="J53" s="72"/>
      <c r="K53" s="76"/>
      <c r="L53" s="111"/>
      <c r="M53" s="111"/>
      <c r="N53" s="111"/>
      <c r="O53" s="111"/>
      <c r="P53" s="111"/>
      <c r="Q53" s="111"/>
      <c r="R53" s="111"/>
      <c r="S53" s="151" t="s">
        <v>205</v>
      </c>
    </row>
    <row r="54" spans="1:19" ht="16.149999999999999" customHeight="1" x14ac:dyDescent="0.35">
      <c r="A54" s="73">
        <f t="shared" si="5"/>
        <v>5</v>
      </c>
      <c r="B54" s="114" t="s">
        <v>215</v>
      </c>
      <c r="C54" s="62" t="s">
        <v>197</v>
      </c>
      <c r="D54" s="111"/>
      <c r="E54" s="111"/>
      <c r="F54" s="111">
        <v>1</v>
      </c>
      <c r="G54" s="111"/>
      <c r="H54" s="111"/>
      <c r="I54" s="111"/>
      <c r="J54" s="72"/>
      <c r="K54" s="76"/>
      <c r="L54" s="111"/>
      <c r="M54" s="111"/>
      <c r="N54" s="111"/>
      <c r="O54" s="111"/>
      <c r="P54" s="111"/>
      <c r="Q54" s="111"/>
      <c r="R54" s="111"/>
      <c r="S54" s="151" t="s">
        <v>205</v>
      </c>
    </row>
    <row r="55" spans="1:19" ht="16.149999999999999" customHeight="1" x14ac:dyDescent="0.35">
      <c r="A55" s="73">
        <f t="shared" si="5"/>
        <v>6</v>
      </c>
      <c r="B55" s="114" t="s">
        <v>217</v>
      </c>
      <c r="C55" s="62" t="s">
        <v>197</v>
      </c>
      <c r="D55" s="111"/>
      <c r="E55" s="111">
        <v>1</v>
      </c>
      <c r="F55" s="111"/>
      <c r="G55" s="111"/>
      <c r="H55" s="111"/>
      <c r="I55" s="111"/>
      <c r="J55" s="72"/>
      <c r="K55" s="76"/>
      <c r="L55" s="111"/>
      <c r="M55" s="111"/>
      <c r="N55" s="111"/>
      <c r="O55" s="111"/>
      <c r="P55" s="111"/>
      <c r="Q55" s="111"/>
      <c r="R55" s="111"/>
      <c r="S55" s="151" t="s">
        <v>205</v>
      </c>
    </row>
    <row r="56" spans="1:19" ht="16.149999999999999" customHeight="1" x14ac:dyDescent="0.35">
      <c r="A56" s="73">
        <f t="shared" si="5"/>
        <v>7</v>
      </c>
      <c r="B56" s="114" t="s">
        <v>219</v>
      </c>
      <c r="C56" s="62" t="s">
        <v>197</v>
      </c>
      <c r="D56" s="111"/>
      <c r="E56" s="111"/>
      <c r="F56" s="111"/>
      <c r="G56" s="111"/>
      <c r="H56" s="111"/>
      <c r="I56" s="111"/>
      <c r="J56" s="72"/>
      <c r="K56" s="76"/>
      <c r="L56" s="111"/>
      <c r="M56" s="111">
        <v>1</v>
      </c>
      <c r="N56" s="111"/>
      <c r="O56" s="111"/>
      <c r="P56" s="111"/>
      <c r="Q56" s="111"/>
      <c r="R56" s="111"/>
      <c r="S56" s="151" t="s">
        <v>205</v>
      </c>
    </row>
    <row r="57" spans="1:19" ht="16.149999999999999" customHeight="1" x14ac:dyDescent="0.35">
      <c r="A57" s="73">
        <f t="shared" si="5"/>
        <v>8</v>
      </c>
      <c r="B57" s="114" t="s">
        <v>221</v>
      </c>
      <c r="C57" s="62" t="s">
        <v>197</v>
      </c>
      <c r="D57" s="111"/>
      <c r="E57" s="111"/>
      <c r="F57" s="111"/>
      <c r="G57" s="111">
        <v>1</v>
      </c>
      <c r="H57" s="111"/>
      <c r="I57" s="111"/>
      <c r="J57" s="72"/>
      <c r="K57" s="76"/>
      <c r="L57" s="111"/>
      <c r="M57" s="111"/>
      <c r="N57" s="111"/>
      <c r="O57" s="111"/>
      <c r="P57" s="111"/>
      <c r="Q57" s="111"/>
      <c r="R57" s="111"/>
      <c r="S57" s="151" t="s">
        <v>205</v>
      </c>
    </row>
    <row r="58" spans="1:19" ht="16.149999999999999" customHeight="1" x14ac:dyDescent="0.35">
      <c r="A58" s="73">
        <f t="shared" si="5"/>
        <v>9</v>
      </c>
      <c r="B58" s="114" t="s">
        <v>223</v>
      </c>
      <c r="C58" s="62" t="s">
        <v>197</v>
      </c>
      <c r="D58" s="111"/>
      <c r="E58" s="111"/>
      <c r="F58" s="111">
        <v>1</v>
      </c>
      <c r="G58" s="111"/>
      <c r="H58" s="111"/>
      <c r="I58" s="111"/>
      <c r="J58" s="72"/>
      <c r="K58" s="76"/>
      <c r="L58" s="111"/>
      <c r="M58" s="111"/>
      <c r="N58" s="111"/>
      <c r="O58" s="111"/>
      <c r="P58" s="111"/>
      <c r="Q58" s="111"/>
      <c r="R58" s="111"/>
      <c r="S58" s="151" t="s">
        <v>205</v>
      </c>
    </row>
    <row r="59" spans="1:19" ht="16.149999999999999" customHeight="1" x14ac:dyDescent="0.35">
      <c r="A59" s="73">
        <f t="shared" si="5"/>
        <v>10</v>
      </c>
      <c r="B59" s="114" t="s">
        <v>241</v>
      </c>
      <c r="C59" s="62" t="s">
        <v>197</v>
      </c>
      <c r="D59" s="111"/>
      <c r="E59" s="111"/>
      <c r="F59" s="111"/>
      <c r="G59" s="111"/>
      <c r="H59" s="111">
        <v>1</v>
      </c>
      <c r="I59" s="111"/>
      <c r="J59" s="72"/>
      <c r="K59" s="76"/>
      <c r="L59" s="111"/>
      <c r="M59" s="111"/>
      <c r="N59" s="111"/>
      <c r="O59" s="111"/>
      <c r="P59" s="111"/>
      <c r="Q59" s="111"/>
      <c r="R59" s="111"/>
      <c r="S59" s="151" t="s">
        <v>237</v>
      </c>
    </row>
    <row r="60" spans="1:19" ht="16.149999999999999" customHeight="1" x14ac:dyDescent="0.35">
      <c r="A60" s="73">
        <f t="shared" si="5"/>
        <v>11</v>
      </c>
      <c r="B60" s="114" t="s">
        <v>243</v>
      </c>
      <c r="C60" s="62" t="s">
        <v>197</v>
      </c>
      <c r="D60" s="111"/>
      <c r="E60" s="111"/>
      <c r="F60" s="111"/>
      <c r="G60" s="111"/>
      <c r="H60" s="111"/>
      <c r="I60" s="111"/>
      <c r="J60" s="72"/>
      <c r="K60" s="76"/>
      <c r="L60" s="111"/>
      <c r="M60" s="111"/>
      <c r="N60" s="111"/>
      <c r="O60" s="111"/>
      <c r="P60" s="111">
        <v>1</v>
      </c>
      <c r="Q60" s="111"/>
      <c r="R60" s="111"/>
      <c r="S60" s="151" t="s">
        <v>237</v>
      </c>
    </row>
    <row r="61" spans="1:19" ht="16.149999999999999" customHeight="1" x14ac:dyDescent="0.35">
      <c r="A61" s="73">
        <f t="shared" si="5"/>
        <v>12</v>
      </c>
      <c r="B61" s="114" t="s">
        <v>245</v>
      </c>
      <c r="C61" s="62" t="s">
        <v>197</v>
      </c>
      <c r="D61" s="111">
        <v>1</v>
      </c>
      <c r="E61" s="111"/>
      <c r="F61" s="111"/>
      <c r="G61" s="111"/>
      <c r="H61" s="111"/>
      <c r="I61" s="111"/>
      <c r="J61" s="72"/>
      <c r="K61" s="76"/>
      <c r="L61" s="111"/>
      <c r="M61" s="111"/>
      <c r="N61" s="111"/>
      <c r="O61" s="111"/>
      <c r="P61" s="111"/>
      <c r="Q61" s="111"/>
      <c r="R61" s="111"/>
      <c r="S61" s="151" t="s">
        <v>237</v>
      </c>
    </row>
    <row r="62" spans="1:19" ht="16.149999999999999" customHeight="1" x14ac:dyDescent="0.35">
      <c r="A62" s="73">
        <f t="shared" si="5"/>
        <v>13</v>
      </c>
      <c r="B62" s="114" t="s">
        <v>247</v>
      </c>
      <c r="C62" s="62" t="s">
        <v>197</v>
      </c>
      <c r="D62" s="111"/>
      <c r="E62" s="111"/>
      <c r="F62" s="111"/>
      <c r="G62" s="111"/>
      <c r="H62" s="111"/>
      <c r="I62" s="111"/>
      <c r="J62" s="72"/>
      <c r="K62" s="76"/>
      <c r="L62" s="111"/>
      <c r="M62" s="111"/>
      <c r="N62" s="111"/>
      <c r="O62" s="111">
        <v>1</v>
      </c>
      <c r="P62" s="111"/>
      <c r="Q62" s="111"/>
      <c r="R62" s="111"/>
      <c r="S62" s="151" t="s">
        <v>237</v>
      </c>
    </row>
    <row r="63" spans="1:19" ht="16.149999999999999" customHeight="1" x14ac:dyDescent="0.35">
      <c r="A63" s="73">
        <f t="shared" si="5"/>
        <v>14</v>
      </c>
      <c r="B63" s="114" t="s">
        <v>249</v>
      </c>
      <c r="C63" s="62" t="s">
        <v>197</v>
      </c>
      <c r="D63" s="111"/>
      <c r="E63" s="111"/>
      <c r="F63" s="111"/>
      <c r="G63" s="111"/>
      <c r="H63" s="111"/>
      <c r="I63" s="111"/>
      <c r="J63" s="72"/>
      <c r="K63" s="76"/>
      <c r="L63" s="111"/>
      <c r="M63" s="111">
        <v>1</v>
      </c>
      <c r="N63" s="111"/>
      <c r="O63" s="111"/>
      <c r="P63" s="111"/>
      <c r="Q63" s="111"/>
      <c r="R63" s="111"/>
      <c r="S63" s="151" t="s">
        <v>237</v>
      </c>
    </row>
    <row r="64" spans="1:19" ht="16.149999999999999" customHeight="1" x14ac:dyDescent="0.35">
      <c r="A64" s="73">
        <f t="shared" si="5"/>
        <v>15</v>
      </c>
      <c r="B64" s="99" t="s">
        <v>260</v>
      </c>
      <c r="C64" s="62" t="s">
        <v>197</v>
      </c>
      <c r="D64" s="72"/>
      <c r="E64" s="72">
        <v>1</v>
      </c>
      <c r="F64" s="72"/>
      <c r="G64" s="72"/>
      <c r="H64" s="72"/>
      <c r="I64" s="72"/>
      <c r="J64" s="72"/>
      <c r="K64" s="76"/>
      <c r="L64" s="72"/>
      <c r="M64" s="72"/>
      <c r="N64" s="72"/>
      <c r="O64" s="72"/>
      <c r="P64" s="72"/>
      <c r="Q64" s="72"/>
      <c r="R64" s="111"/>
      <c r="S64" s="152" t="s">
        <v>252</v>
      </c>
    </row>
    <row r="65" spans="1:19" ht="16.149999999999999" customHeight="1" x14ac:dyDescent="0.35">
      <c r="A65" s="73">
        <f t="shared" si="5"/>
        <v>16</v>
      </c>
      <c r="B65" s="99" t="s">
        <v>262</v>
      </c>
      <c r="C65" s="62" t="s">
        <v>197</v>
      </c>
      <c r="D65" s="72"/>
      <c r="E65" s="72">
        <v>1</v>
      </c>
      <c r="F65" s="72"/>
      <c r="G65" s="72"/>
      <c r="H65" s="72"/>
      <c r="I65" s="72"/>
      <c r="J65" s="72"/>
      <c r="K65" s="76"/>
      <c r="L65" s="72"/>
      <c r="M65" s="72"/>
      <c r="N65" s="72"/>
      <c r="O65" s="72"/>
      <c r="P65" s="72"/>
      <c r="Q65" s="72"/>
      <c r="R65" s="111"/>
      <c r="S65" s="152" t="s">
        <v>252</v>
      </c>
    </row>
    <row r="66" spans="1:19" ht="16.149999999999999" customHeight="1" x14ac:dyDescent="0.35">
      <c r="A66" s="73">
        <f t="shared" si="5"/>
        <v>17</v>
      </c>
      <c r="B66" s="99" t="s">
        <v>264</v>
      </c>
      <c r="C66" s="62" t="s">
        <v>197</v>
      </c>
      <c r="D66" s="72">
        <v>1</v>
      </c>
      <c r="E66" s="72"/>
      <c r="F66" s="72"/>
      <c r="G66" s="72"/>
      <c r="H66" s="72"/>
      <c r="I66" s="72"/>
      <c r="J66" s="72"/>
      <c r="K66" s="76"/>
      <c r="L66" s="72"/>
      <c r="M66" s="72"/>
      <c r="N66" s="72"/>
      <c r="O66" s="72"/>
      <c r="P66" s="72"/>
      <c r="Q66" s="72"/>
      <c r="R66" s="111"/>
      <c r="S66" s="152" t="s">
        <v>252</v>
      </c>
    </row>
    <row r="67" spans="1:19" ht="16.149999999999999" customHeight="1" x14ac:dyDescent="0.35">
      <c r="A67" s="73">
        <f t="shared" si="5"/>
        <v>18</v>
      </c>
      <c r="B67" s="99" t="s">
        <v>266</v>
      </c>
      <c r="C67" s="62" t="s">
        <v>197</v>
      </c>
      <c r="D67" s="72"/>
      <c r="E67" s="72"/>
      <c r="F67" s="72"/>
      <c r="G67" s="72"/>
      <c r="H67" s="72"/>
      <c r="I67" s="72"/>
      <c r="J67" s="72"/>
      <c r="K67" s="76"/>
      <c r="L67" s="72">
        <v>1</v>
      </c>
      <c r="M67" s="72"/>
      <c r="N67" s="72"/>
      <c r="O67" s="72"/>
      <c r="P67" s="72"/>
      <c r="Q67" s="72"/>
      <c r="R67" s="111"/>
      <c r="S67" s="152" t="s">
        <v>252</v>
      </c>
    </row>
    <row r="68" spans="1:19" ht="16.149999999999999" customHeight="1" x14ac:dyDescent="0.35">
      <c r="A68" s="73">
        <f t="shared" si="5"/>
        <v>19</v>
      </c>
      <c r="B68" s="99" t="s">
        <v>276</v>
      </c>
      <c r="C68" s="62" t="s">
        <v>197</v>
      </c>
      <c r="D68" s="111"/>
      <c r="E68" s="111"/>
      <c r="F68" s="111"/>
      <c r="G68" s="111"/>
      <c r="H68" s="111" t="s">
        <v>269</v>
      </c>
      <c r="I68" s="111"/>
      <c r="J68" s="72"/>
      <c r="K68" s="76"/>
      <c r="L68" s="111">
        <v>1</v>
      </c>
      <c r="M68" s="111"/>
      <c r="N68" s="111"/>
      <c r="O68" s="111"/>
      <c r="P68" s="111"/>
      <c r="Q68" s="111"/>
      <c r="R68" s="111"/>
      <c r="S68" s="152" t="s">
        <v>270</v>
      </c>
    </row>
    <row r="69" spans="1:19" ht="16.149999999999999" customHeight="1" x14ac:dyDescent="0.35">
      <c r="A69" s="73">
        <f t="shared" si="5"/>
        <v>20</v>
      </c>
      <c r="B69" s="99" t="s">
        <v>278</v>
      </c>
      <c r="C69" s="62" t="s">
        <v>197</v>
      </c>
      <c r="D69" s="111"/>
      <c r="E69" s="111"/>
      <c r="F69" s="111"/>
      <c r="G69" s="111"/>
      <c r="H69" s="111"/>
      <c r="I69" s="111"/>
      <c r="J69" s="72"/>
      <c r="K69" s="76"/>
      <c r="L69" s="111">
        <v>1</v>
      </c>
      <c r="M69" s="111"/>
      <c r="N69" s="111"/>
      <c r="O69" s="111"/>
      <c r="P69" s="111" t="s">
        <v>269</v>
      </c>
      <c r="Q69" s="111"/>
      <c r="R69" s="111"/>
      <c r="S69" s="152" t="s">
        <v>270</v>
      </c>
    </row>
    <row r="70" spans="1:19" ht="16.149999999999999" customHeight="1" x14ac:dyDescent="0.35">
      <c r="A70" s="73">
        <f t="shared" si="5"/>
        <v>21</v>
      </c>
      <c r="B70" s="114" t="s">
        <v>280</v>
      </c>
      <c r="C70" s="62" t="s">
        <v>197</v>
      </c>
      <c r="D70" s="111"/>
      <c r="E70" s="111"/>
      <c r="F70" s="111">
        <v>1</v>
      </c>
      <c r="G70" s="111"/>
      <c r="H70" s="111"/>
      <c r="I70" s="111"/>
      <c r="J70" s="72"/>
      <c r="K70" s="76"/>
      <c r="L70" s="111"/>
      <c r="M70" s="111"/>
      <c r="N70" s="111"/>
      <c r="O70" s="111"/>
      <c r="P70" s="111"/>
      <c r="Q70" s="111"/>
      <c r="R70" s="111"/>
      <c r="S70" s="151" t="s">
        <v>281</v>
      </c>
    </row>
    <row r="71" spans="1:19" ht="16.149999999999999" customHeight="1" x14ac:dyDescent="0.35">
      <c r="A71" s="73">
        <f t="shared" si="5"/>
        <v>22</v>
      </c>
      <c r="B71" s="114" t="s">
        <v>291</v>
      </c>
      <c r="C71" s="62" t="s">
        <v>197</v>
      </c>
      <c r="D71" s="111"/>
      <c r="E71" s="111"/>
      <c r="F71" s="111">
        <v>1</v>
      </c>
      <c r="G71" s="111"/>
      <c r="H71" s="111"/>
      <c r="I71" s="111"/>
      <c r="J71" s="72"/>
      <c r="K71" s="76"/>
      <c r="L71" s="111"/>
      <c r="M71" s="111"/>
      <c r="N71" s="111"/>
      <c r="O71" s="111"/>
      <c r="P71" s="111"/>
      <c r="Q71" s="111"/>
      <c r="R71" s="111"/>
      <c r="S71" s="151" t="s">
        <v>281</v>
      </c>
    </row>
    <row r="72" spans="1:19" ht="16.149999999999999" customHeight="1" x14ac:dyDescent="0.35">
      <c r="A72" s="73">
        <f t="shared" si="5"/>
        <v>23</v>
      </c>
      <c r="B72" s="114" t="s">
        <v>293</v>
      </c>
      <c r="C72" s="62" t="s">
        <v>197</v>
      </c>
      <c r="D72" s="111"/>
      <c r="E72" s="111"/>
      <c r="F72" s="111"/>
      <c r="G72" s="111"/>
      <c r="H72" s="111"/>
      <c r="I72" s="111"/>
      <c r="J72" s="72"/>
      <c r="K72" s="76"/>
      <c r="L72" s="111"/>
      <c r="M72" s="111">
        <v>1</v>
      </c>
      <c r="N72" s="111"/>
      <c r="O72" s="111"/>
      <c r="P72" s="111"/>
      <c r="Q72" s="111"/>
      <c r="R72" s="111"/>
      <c r="S72" s="151" t="s">
        <v>281</v>
      </c>
    </row>
    <row r="73" spans="1:19" ht="16.149999999999999" customHeight="1" x14ac:dyDescent="0.35">
      <c r="A73" s="73">
        <f t="shared" si="5"/>
        <v>24</v>
      </c>
      <c r="B73" s="114" t="s">
        <v>297</v>
      </c>
      <c r="C73" s="62" t="s">
        <v>197</v>
      </c>
      <c r="D73" s="111"/>
      <c r="E73" s="111"/>
      <c r="F73" s="111">
        <v>1</v>
      </c>
      <c r="G73" s="111"/>
      <c r="H73" s="111"/>
      <c r="I73" s="111"/>
      <c r="J73" s="72"/>
      <c r="K73" s="76"/>
      <c r="L73" s="111"/>
      <c r="M73" s="111"/>
      <c r="N73" s="111"/>
      <c r="O73" s="111"/>
      <c r="P73" s="111"/>
      <c r="Q73" s="111"/>
      <c r="R73" s="111"/>
      <c r="S73" s="151" t="s">
        <v>281</v>
      </c>
    </row>
    <row r="74" spans="1:19" ht="16.149999999999999" customHeight="1" x14ac:dyDescent="0.35">
      <c r="A74" s="73">
        <f t="shared" si="5"/>
        <v>25</v>
      </c>
      <c r="B74" s="99" t="s">
        <v>311</v>
      </c>
      <c r="C74" s="62" t="s">
        <v>197</v>
      </c>
      <c r="D74" s="111"/>
      <c r="E74" s="111"/>
      <c r="F74" s="111"/>
      <c r="G74" s="111"/>
      <c r="H74" s="111"/>
      <c r="I74" s="111"/>
      <c r="J74" s="72"/>
      <c r="K74" s="76"/>
      <c r="L74" s="111"/>
      <c r="M74" s="111" t="s">
        <v>269</v>
      </c>
      <c r="N74" s="111">
        <v>1</v>
      </c>
      <c r="O74" s="111"/>
      <c r="P74" s="111"/>
      <c r="Q74" s="111"/>
      <c r="R74" s="111"/>
      <c r="S74" s="152" t="s">
        <v>307</v>
      </c>
    </row>
    <row r="75" spans="1:19" ht="16.149999999999999" customHeight="1" x14ac:dyDescent="0.35">
      <c r="A75" s="73">
        <f t="shared" si="5"/>
        <v>26</v>
      </c>
      <c r="B75" s="99" t="s">
        <v>318</v>
      </c>
      <c r="C75" s="62" t="s">
        <v>197</v>
      </c>
      <c r="D75" s="111"/>
      <c r="E75" s="111"/>
      <c r="F75" s="111">
        <v>1</v>
      </c>
      <c r="G75" s="111"/>
      <c r="H75" s="111"/>
      <c r="I75" s="111"/>
      <c r="J75" s="72"/>
      <c r="K75" s="76"/>
      <c r="L75" s="111"/>
      <c r="M75" s="111"/>
      <c r="N75" s="111"/>
      <c r="O75" s="111"/>
      <c r="P75" s="111"/>
      <c r="Q75" s="111"/>
      <c r="R75" s="111"/>
      <c r="S75" s="152" t="s">
        <v>314</v>
      </c>
    </row>
    <row r="76" spans="1:19" s="126" customFormat="1" ht="16.149999999999999" customHeight="1" x14ac:dyDescent="0.35">
      <c r="A76" s="73">
        <f t="shared" si="5"/>
        <v>27</v>
      </c>
      <c r="B76" s="93" t="s">
        <v>320</v>
      </c>
      <c r="C76" s="90" t="s">
        <v>197</v>
      </c>
      <c r="D76" s="122"/>
      <c r="E76" s="122">
        <v>1</v>
      </c>
      <c r="F76" s="122"/>
      <c r="G76" s="122"/>
      <c r="H76" s="97"/>
      <c r="I76" s="97"/>
      <c r="J76" s="123"/>
      <c r="K76" s="124"/>
      <c r="L76" s="97"/>
      <c r="M76" s="97"/>
      <c r="N76" s="97"/>
      <c r="O76" s="97"/>
      <c r="P76" s="97"/>
      <c r="Q76" s="97"/>
      <c r="R76" s="97"/>
      <c r="S76" s="153" t="s">
        <v>321</v>
      </c>
    </row>
    <row r="77" spans="1:19" s="126" customFormat="1" ht="16.149999999999999" customHeight="1" x14ac:dyDescent="0.35">
      <c r="A77" s="73">
        <f t="shared" si="5"/>
        <v>28</v>
      </c>
      <c r="B77" s="93" t="s">
        <v>323</v>
      </c>
      <c r="C77" s="90" t="s">
        <v>197</v>
      </c>
      <c r="D77" s="122"/>
      <c r="E77" s="122"/>
      <c r="F77" s="122"/>
      <c r="G77" s="122"/>
      <c r="H77" s="97"/>
      <c r="I77" s="97"/>
      <c r="J77" s="123"/>
      <c r="K77" s="124"/>
      <c r="L77" s="97"/>
      <c r="M77" s="97"/>
      <c r="N77" s="97">
        <v>1</v>
      </c>
      <c r="O77" s="97"/>
      <c r="P77" s="97"/>
      <c r="Q77" s="97"/>
      <c r="R77" s="97"/>
      <c r="S77" s="153" t="s">
        <v>321</v>
      </c>
    </row>
    <row r="78" spans="1:19" ht="16.149999999999999" customHeight="1" x14ac:dyDescent="0.35">
      <c r="A78" s="73">
        <f t="shared" si="5"/>
        <v>29</v>
      </c>
      <c r="B78" s="114" t="s">
        <v>325</v>
      </c>
      <c r="C78" s="62" t="s">
        <v>197</v>
      </c>
      <c r="D78" s="75"/>
      <c r="E78" s="111">
        <v>1</v>
      </c>
      <c r="F78" s="75"/>
      <c r="G78" s="75"/>
      <c r="H78" s="111"/>
      <c r="I78" s="111"/>
      <c r="J78" s="72"/>
      <c r="K78" s="76"/>
      <c r="L78" s="111"/>
      <c r="M78" s="111"/>
      <c r="N78" s="111"/>
      <c r="O78" s="111"/>
      <c r="P78" s="111"/>
      <c r="Q78" s="111"/>
      <c r="R78" s="111"/>
      <c r="S78" s="151" t="s">
        <v>321</v>
      </c>
    </row>
    <row r="79" spans="1:19" ht="16.149999999999999" customHeight="1" x14ac:dyDescent="0.35">
      <c r="A79" s="73">
        <f t="shared" si="5"/>
        <v>30</v>
      </c>
      <c r="B79" s="99" t="s">
        <v>327</v>
      </c>
      <c r="C79" s="62" t="s">
        <v>197</v>
      </c>
      <c r="D79" s="111"/>
      <c r="E79" s="111"/>
      <c r="F79" s="111">
        <v>1</v>
      </c>
      <c r="G79" s="111"/>
      <c r="H79" s="111"/>
      <c r="I79" s="111"/>
      <c r="J79" s="72"/>
      <c r="K79" s="76"/>
      <c r="L79" s="111"/>
      <c r="M79" s="111"/>
      <c r="N79" s="111"/>
      <c r="O79" s="111"/>
      <c r="P79" s="111"/>
      <c r="Q79" s="111"/>
      <c r="R79" s="111"/>
      <c r="S79" s="152" t="s">
        <v>328</v>
      </c>
    </row>
    <row r="80" spans="1:19" ht="16.149999999999999" customHeight="1" x14ac:dyDescent="0.35">
      <c r="A80" s="73">
        <f t="shared" si="5"/>
        <v>31</v>
      </c>
      <c r="B80" s="99" t="s">
        <v>330</v>
      </c>
      <c r="C80" s="62" t="s">
        <v>197</v>
      </c>
      <c r="D80" s="111"/>
      <c r="E80" s="111"/>
      <c r="F80" s="111"/>
      <c r="G80" s="111">
        <v>1</v>
      </c>
      <c r="H80" s="111"/>
      <c r="I80" s="111"/>
      <c r="J80" s="72"/>
      <c r="K80" s="76"/>
      <c r="L80" s="111"/>
      <c r="M80" s="111"/>
      <c r="N80" s="111"/>
      <c r="O80" s="111"/>
      <c r="P80" s="111"/>
      <c r="Q80" s="111"/>
      <c r="R80" s="111"/>
      <c r="S80" s="152" t="s">
        <v>328</v>
      </c>
    </row>
    <row r="81" spans="1:19" ht="16.149999999999999" customHeight="1" x14ac:dyDescent="0.35">
      <c r="A81" s="73">
        <f t="shared" si="5"/>
        <v>32</v>
      </c>
      <c r="B81" s="114" t="s">
        <v>332</v>
      </c>
      <c r="C81" s="62" t="s">
        <v>197</v>
      </c>
      <c r="D81" s="111"/>
      <c r="E81" s="111"/>
      <c r="F81" s="111"/>
      <c r="G81" s="111">
        <v>1</v>
      </c>
      <c r="H81" s="111"/>
      <c r="I81" s="111"/>
      <c r="J81" s="72"/>
      <c r="K81" s="76"/>
      <c r="L81" s="111"/>
      <c r="M81" s="111"/>
      <c r="N81" s="111"/>
      <c r="O81" s="111"/>
      <c r="P81" s="111"/>
      <c r="Q81" s="111"/>
      <c r="R81" s="111"/>
      <c r="S81" s="152" t="s">
        <v>328</v>
      </c>
    </row>
    <row r="82" spans="1:19" s="96" customFormat="1" ht="16.149999999999999" customHeight="1" x14ac:dyDescent="0.35">
      <c r="A82" s="748" t="s">
        <v>192</v>
      </c>
      <c r="B82" s="749"/>
      <c r="C82" s="750"/>
      <c r="D82" s="77">
        <f t="shared" ref="D82:Q82" si="6">SUM(D50:D81)</f>
        <v>2</v>
      </c>
      <c r="E82" s="77">
        <f t="shared" si="6"/>
        <v>7</v>
      </c>
      <c r="F82" s="77">
        <f t="shared" si="6"/>
        <v>8</v>
      </c>
      <c r="G82" s="77">
        <f t="shared" si="6"/>
        <v>4</v>
      </c>
      <c r="H82" s="77">
        <f t="shared" si="6"/>
        <v>1</v>
      </c>
      <c r="I82" s="77">
        <f t="shared" si="6"/>
        <v>0</v>
      </c>
      <c r="J82" s="103">
        <f t="shared" si="6"/>
        <v>0</v>
      </c>
      <c r="K82" s="77">
        <f t="shared" si="6"/>
        <v>0</v>
      </c>
      <c r="L82" s="77">
        <f t="shared" si="6"/>
        <v>3</v>
      </c>
      <c r="M82" s="77">
        <f t="shared" si="6"/>
        <v>3</v>
      </c>
      <c r="N82" s="77">
        <f t="shared" si="6"/>
        <v>2</v>
      </c>
      <c r="O82" s="77">
        <f t="shared" si="6"/>
        <v>1</v>
      </c>
      <c r="P82" s="77">
        <f t="shared" si="6"/>
        <v>1</v>
      </c>
      <c r="Q82" s="77">
        <f t="shared" si="6"/>
        <v>0</v>
      </c>
      <c r="R82" s="135">
        <f>SUM(D82:Q82)</f>
        <v>32</v>
      </c>
      <c r="S82" s="156"/>
    </row>
    <row r="83" spans="1:19" ht="17.45" customHeight="1" x14ac:dyDescent="0.35">
      <c r="A83" s="754" t="s">
        <v>333</v>
      </c>
      <c r="B83" s="754"/>
      <c r="C83" s="754"/>
      <c r="D83" s="754"/>
      <c r="E83" s="754"/>
      <c r="F83" s="754"/>
      <c r="G83" s="754"/>
      <c r="H83" s="754"/>
      <c r="I83" s="754"/>
      <c r="J83" s="754"/>
      <c r="K83" s="754"/>
      <c r="L83" s="754"/>
      <c r="M83" s="754"/>
      <c r="N83" s="754"/>
      <c r="O83" s="754"/>
      <c r="P83" s="754"/>
      <c r="Q83" s="754"/>
      <c r="R83" s="754"/>
      <c r="S83" s="754"/>
    </row>
    <row r="84" spans="1:19" s="63" customFormat="1" ht="17.45" customHeight="1" x14ac:dyDescent="0.35">
      <c r="A84" s="755" t="s">
        <v>193</v>
      </c>
      <c r="B84" s="758" t="s">
        <v>177</v>
      </c>
      <c r="C84" s="759"/>
      <c r="D84" s="759"/>
      <c r="E84" s="759"/>
      <c r="F84" s="759"/>
      <c r="G84" s="759"/>
      <c r="H84" s="759"/>
      <c r="I84" s="759"/>
      <c r="J84" s="760"/>
      <c r="K84" s="109"/>
      <c r="L84" s="759" t="s">
        <v>178</v>
      </c>
      <c r="M84" s="759"/>
      <c r="N84" s="759"/>
      <c r="O84" s="759"/>
      <c r="P84" s="759"/>
      <c r="Q84" s="759"/>
      <c r="R84" s="74"/>
      <c r="S84" s="149"/>
    </row>
    <row r="85" spans="1:19" s="63" customFormat="1" ht="17.45" customHeight="1" x14ac:dyDescent="0.35">
      <c r="A85" s="756"/>
      <c r="B85" s="761" t="s">
        <v>179</v>
      </c>
      <c r="C85" s="763" t="s">
        <v>30</v>
      </c>
      <c r="D85" s="106" t="s">
        <v>472</v>
      </c>
      <c r="E85" s="106" t="s">
        <v>474</v>
      </c>
      <c r="F85" s="106" t="s">
        <v>476</v>
      </c>
      <c r="G85" s="106" t="s">
        <v>478</v>
      </c>
      <c r="H85" s="106" t="s">
        <v>480</v>
      </c>
      <c r="I85" s="106" t="s">
        <v>482</v>
      </c>
      <c r="J85" s="101" t="s">
        <v>443</v>
      </c>
      <c r="K85" s="65"/>
      <c r="L85" s="106" t="s">
        <v>472</v>
      </c>
      <c r="M85" s="106" t="s">
        <v>474</v>
      </c>
      <c r="N85" s="106" t="s">
        <v>476</v>
      </c>
      <c r="O85" s="106" t="s">
        <v>478</v>
      </c>
      <c r="P85" s="106" t="s">
        <v>480</v>
      </c>
      <c r="Q85" s="106" t="s">
        <v>482</v>
      </c>
      <c r="R85" s="66" t="s">
        <v>192</v>
      </c>
      <c r="S85" s="144" t="s">
        <v>5</v>
      </c>
    </row>
    <row r="86" spans="1:19" ht="17.45" customHeight="1" x14ac:dyDescent="0.35">
      <c r="A86" s="757"/>
      <c r="B86" s="762"/>
      <c r="C86" s="764"/>
      <c r="D86" s="117" t="s">
        <v>473</v>
      </c>
      <c r="E86" s="117" t="s">
        <v>475</v>
      </c>
      <c r="F86" s="117" t="s">
        <v>477</v>
      </c>
      <c r="G86" s="117" t="s">
        <v>479</v>
      </c>
      <c r="H86" s="117" t="s">
        <v>481</v>
      </c>
      <c r="I86" s="117" t="s">
        <v>483</v>
      </c>
      <c r="J86" s="102"/>
      <c r="K86" s="67"/>
      <c r="L86" s="117" t="s">
        <v>484</v>
      </c>
      <c r="M86" s="117" t="s">
        <v>485</v>
      </c>
      <c r="N86" s="117" t="s">
        <v>486</v>
      </c>
      <c r="O86" s="117" t="s">
        <v>487</v>
      </c>
      <c r="P86" s="117" t="s">
        <v>473</v>
      </c>
      <c r="Q86" s="117" t="s">
        <v>488</v>
      </c>
      <c r="R86" s="66" t="s">
        <v>194</v>
      </c>
      <c r="S86" s="150"/>
    </row>
    <row r="87" spans="1:19" ht="17.45" customHeight="1" x14ac:dyDescent="0.35">
      <c r="A87" s="98" t="s">
        <v>200</v>
      </c>
      <c r="B87" s="99" t="s">
        <v>429</v>
      </c>
      <c r="C87" s="100" t="s">
        <v>195</v>
      </c>
      <c r="D87" s="75"/>
      <c r="E87" s="75"/>
      <c r="F87" s="75">
        <v>1</v>
      </c>
      <c r="G87" s="75"/>
      <c r="H87" s="75"/>
      <c r="I87" s="75"/>
      <c r="J87" s="72"/>
      <c r="K87" s="76"/>
      <c r="L87" s="75"/>
      <c r="M87" s="75"/>
      <c r="N87" s="75"/>
      <c r="O87" s="75"/>
      <c r="P87" s="75"/>
      <c r="Q87" s="75"/>
      <c r="R87" s="111"/>
      <c r="S87" s="145" t="s">
        <v>196</v>
      </c>
    </row>
    <row r="88" spans="1:19" ht="17.45" customHeight="1" x14ac:dyDescent="0.35">
      <c r="A88" s="98">
        <f>A87+1</f>
        <v>2</v>
      </c>
      <c r="B88" s="99" t="s">
        <v>428</v>
      </c>
      <c r="C88" s="100" t="s">
        <v>195</v>
      </c>
      <c r="D88" s="75"/>
      <c r="E88" s="75"/>
      <c r="F88" s="75"/>
      <c r="G88" s="75"/>
      <c r="H88" s="75"/>
      <c r="I88" s="75"/>
      <c r="J88" s="72"/>
      <c r="K88" s="76"/>
      <c r="L88" s="75"/>
      <c r="M88" s="75"/>
      <c r="N88" s="75">
        <v>1</v>
      </c>
      <c r="O88" s="75"/>
      <c r="P88" s="75"/>
      <c r="Q88" s="75"/>
      <c r="R88" s="111"/>
      <c r="S88" s="145" t="s">
        <v>196</v>
      </c>
    </row>
    <row r="89" spans="1:19" ht="17.45" customHeight="1" x14ac:dyDescent="0.35">
      <c r="A89" s="98">
        <f t="shared" ref="A89:A97" si="7">A88+1</f>
        <v>3</v>
      </c>
      <c r="B89" s="114" t="s">
        <v>433</v>
      </c>
      <c r="C89" s="62" t="s">
        <v>197</v>
      </c>
      <c r="D89" s="111"/>
      <c r="E89" s="111"/>
      <c r="F89" s="111"/>
      <c r="G89" s="111"/>
      <c r="H89" s="111">
        <v>1</v>
      </c>
      <c r="I89" s="111"/>
      <c r="J89" s="72"/>
      <c r="K89" s="76"/>
      <c r="L89" s="75"/>
      <c r="M89" s="75"/>
      <c r="N89" s="75"/>
      <c r="O89" s="75"/>
      <c r="P89" s="75"/>
      <c r="Q89" s="75"/>
      <c r="R89" s="111"/>
      <c r="S89" s="151"/>
    </row>
    <row r="90" spans="1:19" ht="17.45" customHeight="1" x14ac:dyDescent="0.35">
      <c r="A90" s="98">
        <f t="shared" si="7"/>
        <v>4</v>
      </c>
      <c r="B90" s="114" t="s">
        <v>434</v>
      </c>
      <c r="C90" s="62" t="s">
        <v>197</v>
      </c>
      <c r="D90" s="111"/>
      <c r="E90" s="111">
        <v>1</v>
      </c>
      <c r="F90" s="111"/>
      <c r="G90" s="111"/>
      <c r="H90" s="111"/>
      <c r="I90" s="111"/>
      <c r="J90" s="72"/>
      <c r="K90" s="76"/>
      <c r="L90" s="75"/>
      <c r="M90" s="75"/>
      <c r="N90" s="75"/>
      <c r="O90" s="75"/>
      <c r="P90" s="75"/>
      <c r="Q90" s="75"/>
      <c r="R90" s="111"/>
      <c r="S90" s="151"/>
    </row>
    <row r="91" spans="1:19" ht="17.45" customHeight="1" x14ac:dyDescent="0.35">
      <c r="A91" s="98">
        <f t="shared" si="7"/>
        <v>5</v>
      </c>
      <c r="B91" s="114" t="s">
        <v>435</v>
      </c>
      <c r="C91" s="62" t="s">
        <v>197</v>
      </c>
      <c r="D91" s="111"/>
      <c r="E91" s="111"/>
      <c r="F91" s="111"/>
      <c r="G91" s="111"/>
      <c r="H91" s="111">
        <v>1</v>
      </c>
      <c r="I91" s="111"/>
      <c r="J91" s="72"/>
      <c r="K91" s="76"/>
      <c r="L91" s="111"/>
      <c r="M91" s="111"/>
      <c r="N91" s="111"/>
      <c r="O91" s="111"/>
      <c r="P91" s="111"/>
      <c r="Q91" s="111"/>
      <c r="R91" s="111"/>
      <c r="S91" s="151"/>
    </row>
    <row r="92" spans="1:19" ht="17.45" customHeight="1" x14ac:dyDescent="0.35">
      <c r="A92" s="98">
        <f t="shared" si="7"/>
        <v>6</v>
      </c>
      <c r="B92" s="114" t="s">
        <v>437</v>
      </c>
      <c r="C92" s="62" t="s">
        <v>197</v>
      </c>
      <c r="D92" s="111"/>
      <c r="E92" s="111"/>
      <c r="F92" s="111"/>
      <c r="G92" s="111"/>
      <c r="H92" s="111"/>
      <c r="I92" s="111"/>
      <c r="J92" s="72"/>
      <c r="K92" s="76"/>
      <c r="L92" s="111"/>
      <c r="M92" s="111"/>
      <c r="N92" s="111">
        <v>1</v>
      </c>
      <c r="O92" s="111"/>
      <c r="P92" s="111"/>
      <c r="Q92" s="111"/>
      <c r="R92" s="111"/>
      <c r="S92" s="151"/>
    </row>
    <row r="93" spans="1:19" ht="17.45" customHeight="1" x14ac:dyDescent="0.35">
      <c r="A93" s="98">
        <f t="shared" si="7"/>
        <v>7</v>
      </c>
      <c r="B93" s="114" t="s">
        <v>334</v>
      </c>
      <c r="C93" s="62" t="s">
        <v>197</v>
      </c>
      <c r="D93" s="111"/>
      <c r="E93" s="111">
        <v>1</v>
      </c>
      <c r="F93" s="111"/>
      <c r="G93" s="111"/>
      <c r="H93" s="111"/>
      <c r="I93" s="111"/>
      <c r="J93" s="72"/>
      <c r="K93" s="76"/>
      <c r="L93" s="111"/>
      <c r="M93" s="111"/>
      <c r="N93" s="111"/>
      <c r="O93" s="111"/>
      <c r="P93" s="111"/>
      <c r="Q93" s="111"/>
      <c r="R93" s="111"/>
      <c r="S93" s="151"/>
    </row>
    <row r="94" spans="1:19" ht="17.45" customHeight="1" x14ac:dyDescent="0.35">
      <c r="A94" s="98">
        <f t="shared" si="7"/>
        <v>8</v>
      </c>
      <c r="B94" s="99" t="s">
        <v>336</v>
      </c>
      <c r="C94" s="62" t="s">
        <v>197</v>
      </c>
      <c r="D94" s="111"/>
      <c r="E94" s="111"/>
      <c r="F94" s="111">
        <v>1</v>
      </c>
      <c r="G94" s="111"/>
      <c r="H94" s="111"/>
      <c r="I94" s="111"/>
      <c r="J94" s="72"/>
      <c r="K94" s="76"/>
      <c r="L94" s="111"/>
      <c r="M94" s="111"/>
      <c r="N94" s="111"/>
      <c r="O94" s="111"/>
      <c r="P94" s="111"/>
      <c r="Q94" s="111"/>
      <c r="R94" s="111"/>
      <c r="S94" s="152"/>
    </row>
    <row r="95" spans="1:19" ht="17.45" customHeight="1" x14ac:dyDescent="0.35">
      <c r="A95" s="98">
        <f t="shared" si="7"/>
        <v>9</v>
      </c>
      <c r="B95" s="114" t="s">
        <v>337</v>
      </c>
      <c r="C95" s="62" t="s">
        <v>197</v>
      </c>
      <c r="D95" s="111"/>
      <c r="E95" s="111"/>
      <c r="F95" s="111"/>
      <c r="G95" s="111"/>
      <c r="H95" s="111"/>
      <c r="I95" s="111"/>
      <c r="J95" s="72"/>
      <c r="K95" s="76"/>
      <c r="L95" s="111">
        <v>1</v>
      </c>
      <c r="M95" s="111"/>
      <c r="N95" s="111"/>
      <c r="O95" s="111"/>
      <c r="P95" s="111"/>
      <c r="Q95" s="111"/>
      <c r="R95" s="111"/>
      <c r="S95" s="152"/>
    </row>
    <row r="96" spans="1:19" ht="17.45" customHeight="1" x14ac:dyDescent="0.35">
      <c r="A96" s="98">
        <f t="shared" si="7"/>
        <v>10</v>
      </c>
      <c r="B96" s="114" t="s">
        <v>340</v>
      </c>
      <c r="C96" s="62" t="s">
        <v>197</v>
      </c>
      <c r="D96" s="111"/>
      <c r="E96" s="111"/>
      <c r="F96" s="111"/>
      <c r="G96" s="111">
        <v>1</v>
      </c>
      <c r="H96" s="111"/>
      <c r="I96" s="111"/>
      <c r="J96" s="72"/>
      <c r="K96" s="76"/>
      <c r="L96" s="111"/>
      <c r="M96" s="111"/>
      <c r="N96" s="111"/>
      <c r="O96" s="111"/>
      <c r="P96" s="111"/>
      <c r="Q96" s="111"/>
      <c r="R96" s="111"/>
      <c r="S96" s="152"/>
    </row>
    <row r="97" spans="1:19" ht="17.45" customHeight="1" x14ac:dyDescent="0.35">
      <c r="A97" s="98">
        <f t="shared" si="7"/>
        <v>11</v>
      </c>
      <c r="B97" s="99" t="s">
        <v>342</v>
      </c>
      <c r="C97" s="62" t="s">
        <v>197</v>
      </c>
      <c r="D97" s="111"/>
      <c r="E97" s="111"/>
      <c r="F97" s="111"/>
      <c r="G97" s="111">
        <v>1</v>
      </c>
      <c r="H97" s="111"/>
      <c r="I97" s="111"/>
      <c r="J97" s="72"/>
      <c r="K97" s="76"/>
      <c r="L97" s="111"/>
      <c r="M97" s="111"/>
      <c r="N97" s="111"/>
      <c r="O97" s="111"/>
      <c r="P97" s="111"/>
      <c r="Q97" s="111"/>
      <c r="R97" s="111"/>
      <c r="S97" s="151"/>
    </row>
    <row r="98" spans="1:19" s="96" customFormat="1" ht="17.45" customHeight="1" x14ac:dyDescent="0.35">
      <c r="A98" s="751" t="s">
        <v>192</v>
      </c>
      <c r="B98" s="751"/>
      <c r="C98" s="751"/>
      <c r="D98" s="77">
        <f t="shared" ref="D98:Q98" si="8">SUM(D87:D97)</f>
        <v>0</v>
      </c>
      <c r="E98" s="77">
        <f t="shared" si="8"/>
        <v>2</v>
      </c>
      <c r="F98" s="77">
        <f t="shared" si="8"/>
        <v>2</v>
      </c>
      <c r="G98" s="77">
        <f t="shared" si="8"/>
        <v>2</v>
      </c>
      <c r="H98" s="77">
        <f t="shared" si="8"/>
        <v>2</v>
      </c>
      <c r="I98" s="77">
        <f t="shared" si="8"/>
        <v>0</v>
      </c>
      <c r="J98" s="103">
        <f t="shared" si="8"/>
        <v>0</v>
      </c>
      <c r="K98" s="77">
        <f t="shared" si="8"/>
        <v>0</v>
      </c>
      <c r="L98" s="77">
        <f t="shared" si="8"/>
        <v>1</v>
      </c>
      <c r="M98" s="77">
        <f t="shared" si="8"/>
        <v>0</v>
      </c>
      <c r="N98" s="77">
        <f t="shared" si="8"/>
        <v>2</v>
      </c>
      <c r="O98" s="77">
        <f t="shared" si="8"/>
        <v>0</v>
      </c>
      <c r="P98" s="77">
        <f t="shared" si="8"/>
        <v>0</v>
      </c>
      <c r="Q98" s="77">
        <f t="shared" si="8"/>
        <v>0</v>
      </c>
      <c r="R98" s="77">
        <f>SUM(D98:Q98)</f>
        <v>11</v>
      </c>
      <c r="S98" s="154"/>
    </row>
    <row r="99" spans="1:19" ht="17.45" customHeight="1" x14ac:dyDescent="0.35">
      <c r="A99" s="754" t="s">
        <v>343</v>
      </c>
      <c r="B99" s="754"/>
      <c r="C99" s="754"/>
      <c r="D99" s="754"/>
      <c r="E99" s="754"/>
      <c r="F99" s="754"/>
      <c r="G99" s="754"/>
      <c r="H99" s="754"/>
      <c r="I99" s="754"/>
      <c r="J99" s="754"/>
      <c r="K99" s="754"/>
      <c r="L99" s="754"/>
      <c r="M99" s="754"/>
      <c r="N99" s="754"/>
      <c r="O99" s="754"/>
      <c r="P99" s="754"/>
      <c r="Q99" s="754"/>
      <c r="R99" s="754"/>
      <c r="S99" s="754"/>
    </row>
    <row r="100" spans="1:19" s="63" customFormat="1" ht="17.45" customHeight="1" x14ac:dyDescent="0.35">
      <c r="A100" s="755" t="s">
        <v>193</v>
      </c>
      <c r="B100" s="758" t="s">
        <v>177</v>
      </c>
      <c r="C100" s="759"/>
      <c r="D100" s="759"/>
      <c r="E100" s="759"/>
      <c r="F100" s="759"/>
      <c r="G100" s="759"/>
      <c r="H100" s="759"/>
      <c r="I100" s="759"/>
      <c r="J100" s="760"/>
      <c r="K100" s="109"/>
      <c r="L100" s="759" t="s">
        <v>178</v>
      </c>
      <c r="M100" s="759"/>
      <c r="N100" s="759"/>
      <c r="O100" s="759"/>
      <c r="P100" s="759"/>
      <c r="Q100" s="759"/>
      <c r="R100" s="74"/>
      <c r="S100" s="149"/>
    </row>
    <row r="101" spans="1:19" s="63" customFormat="1" ht="17.45" customHeight="1" x14ac:dyDescent="0.35">
      <c r="A101" s="756"/>
      <c r="B101" s="761" t="s">
        <v>179</v>
      </c>
      <c r="C101" s="763" t="s">
        <v>30</v>
      </c>
      <c r="D101" s="106" t="s">
        <v>472</v>
      </c>
      <c r="E101" s="106" t="s">
        <v>474</v>
      </c>
      <c r="F101" s="106" t="s">
        <v>476</v>
      </c>
      <c r="G101" s="106" t="s">
        <v>478</v>
      </c>
      <c r="H101" s="106" t="s">
        <v>480</v>
      </c>
      <c r="I101" s="106" t="s">
        <v>482</v>
      </c>
      <c r="J101" s="101" t="s">
        <v>443</v>
      </c>
      <c r="K101" s="65"/>
      <c r="L101" s="106" t="s">
        <v>472</v>
      </c>
      <c r="M101" s="106" t="s">
        <v>474</v>
      </c>
      <c r="N101" s="106" t="s">
        <v>476</v>
      </c>
      <c r="O101" s="106" t="s">
        <v>478</v>
      </c>
      <c r="P101" s="106" t="s">
        <v>480</v>
      </c>
      <c r="Q101" s="106" t="s">
        <v>482</v>
      </c>
      <c r="R101" s="66" t="s">
        <v>192</v>
      </c>
      <c r="S101" s="144" t="s">
        <v>5</v>
      </c>
    </row>
    <row r="102" spans="1:19" ht="17.45" customHeight="1" x14ac:dyDescent="0.35">
      <c r="A102" s="757"/>
      <c r="B102" s="762"/>
      <c r="C102" s="764"/>
      <c r="D102" s="117" t="s">
        <v>473</v>
      </c>
      <c r="E102" s="117" t="s">
        <v>475</v>
      </c>
      <c r="F102" s="117" t="s">
        <v>477</v>
      </c>
      <c r="G102" s="117" t="s">
        <v>479</v>
      </c>
      <c r="H102" s="117" t="s">
        <v>481</v>
      </c>
      <c r="I102" s="117" t="s">
        <v>483</v>
      </c>
      <c r="J102" s="102"/>
      <c r="K102" s="67"/>
      <c r="L102" s="117" t="s">
        <v>484</v>
      </c>
      <c r="M102" s="117" t="s">
        <v>485</v>
      </c>
      <c r="N102" s="117" t="s">
        <v>486</v>
      </c>
      <c r="O102" s="117" t="s">
        <v>487</v>
      </c>
      <c r="P102" s="117" t="s">
        <v>473</v>
      </c>
      <c r="Q102" s="117" t="s">
        <v>488</v>
      </c>
      <c r="R102" s="66" t="s">
        <v>194</v>
      </c>
      <c r="S102" s="150"/>
    </row>
    <row r="103" spans="1:19" ht="17.45" customHeight="1" x14ac:dyDescent="0.35">
      <c r="A103" s="73">
        <v>1</v>
      </c>
      <c r="B103" s="88" t="s">
        <v>458</v>
      </c>
      <c r="C103" s="62" t="s">
        <v>197</v>
      </c>
      <c r="D103" s="111"/>
      <c r="E103" s="111"/>
      <c r="F103" s="111"/>
      <c r="G103" s="111"/>
      <c r="H103" s="111"/>
      <c r="I103" s="111"/>
      <c r="J103" s="72"/>
      <c r="K103" s="76"/>
      <c r="L103" s="75"/>
      <c r="M103" s="75"/>
      <c r="N103" s="75"/>
      <c r="O103" s="75"/>
      <c r="P103" s="75">
        <v>1</v>
      </c>
      <c r="Q103" s="75"/>
      <c r="R103" s="111"/>
      <c r="S103" s="147" t="s">
        <v>61</v>
      </c>
    </row>
    <row r="104" spans="1:19" ht="17.45" customHeight="1" x14ac:dyDescent="0.35">
      <c r="A104" s="73">
        <f>A103+1</f>
        <v>2</v>
      </c>
      <c r="B104" s="88" t="s">
        <v>459</v>
      </c>
      <c r="C104" s="62" t="s">
        <v>197</v>
      </c>
      <c r="D104" s="111"/>
      <c r="E104" s="111"/>
      <c r="F104" s="111"/>
      <c r="G104" s="111"/>
      <c r="H104" s="111"/>
      <c r="I104" s="111"/>
      <c r="J104" s="72"/>
      <c r="K104" s="76"/>
      <c r="L104" s="75"/>
      <c r="M104" s="75"/>
      <c r="N104" s="75"/>
      <c r="O104" s="75">
        <v>1</v>
      </c>
      <c r="P104" s="75"/>
      <c r="Q104" s="75"/>
      <c r="R104" s="111"/>
      <c r="S104" s="147" t="s">
        <v>36</v>
      </c>
    </row>
    <row r="105" spans="1:19" ht="17.45" customHeight="1" x14ac:dyDescent="0.35">
      <c r="A105" s="73">
        <f t="shared" ref="A105:A116" si="9">A104+1</f>
        <v>3</v>
      </c>
      <c r="B105" s="88" t="s">
        <v>460</v>
      </c>
      <c r="C105" s="62" t="s">
        <v>197</v>
      </c>
      <c r="D105" s="111"/>
      <c r="E105" s="111"/>
      <c r="F105" s="111">
        <v>1</v>
      </c>
      <c r="G105" s="111"/>
      <c r="H105" s="111"/>
      <c r="I105" s="111"/>
      <c r="J105" s="72"/>
      <c r="K105" s="76"/>
      <c r="L105" s="75"/>
      <c r="M105" s="75"/>
      <c r="N105" s="75"/>
      <c r="O105" s="75"/>
      <c r="P105" s="75"/>
      <c r="Q105" s="75"/>
      <c r="R105" s="111"/>
      <c r="S105" s="147" t="s">
        <v>36</v>
      </c>
    </row>
    <row r="106" spans="1:19" ht="17.45" customHeight="1" x14ac:dyDescent="0.35">
      <c r="A106" s="73">
        <f t="shared" si="9"/>
        <v>4</v>
      </c>
      <c r="B106" s="88" t="s">
        <v>461</v>
      </c>
      <c r="C106" s="62" t="s">
        <v>197</v>
      </c>
      <c r="D106" s="111"/>
      <c r="E106" s="111">
        <v>1</v>
      </c>
      <c r="F106" s="111"/>
      <c r="G106" s="111"/>
      <c r="H106" s="111"/>
      <c r="I106" s="111"/>
      <c r="J106" s="72"/>
      <c r="K106" s="76"/>
      <c r="L106" s="75"/>
      <c r="M106" s="75"/>
      <c r="N106" s="75"/>
      <c r="O106" s="75"/>
      <c r="P106" s="75"/>
      <c r="Q106" s="75"/>
      <c r="R106" s="111"/>
      <c r="S106" s="147" t="s">
        <v>59</v>
      </c>
    </row>
    <row r="107" spans="1:19" ht="17.45" customHeight="1" x14ac:dyDescent="0.35">
      <c r="A107" s="73">
        <f t="shared" si="9"/>
        <v>5</v>
      </c>
      <c r="B107" s="88" t="s">
        <v>462</v>
      </c>
      <c r="C107" s="62" t="s">
        <v>197</v>
      </c>
      <c r="D107" s="111"/>
      <c r="E107" s="111"/>
      <c r="F107" s="111"/>
      <c r="G107" s="111"/>
      <c r="H107" s="111"/>
      <c r="I107" s="111"/>
      <c r="J107" s="72"/>
      <c r="K107" s="76"/>
      <c r="L107" s="75"/>
      <c r="M107" s="75">
        <v>1</v>
      </c>
      <c r="N107" s="75"/>
      <c r="O107" s="75"/>
      <c r="P107" s="75"/>
      <c r="Q107" s="75"/>
      <c r="R107" s="111"/>
      <c r="S107" s="147" t="s">
        <v>59</v>
      </c>
    </row>
    <row r="108" spans="1:19" ht="17.45" customHeight="1" x14ac:dyDescent="0.35">
      <c r="A108" s="73">
        <f t="shared" si="9"/>
        <v>6</v>
      </c>
      <c r="B108" s="88" t="s">
        <v>463</v>
      </c>
      <c r="C108" s="62" t="s">
        <v>197</v>
      </c>
      <c r="D108" s="111"/>
      <c r="E108" s="111"/>
      <c r="F108" s="111">
        <v>1</v>
      </c>
      <c r="G108" s="111"/>
      <c r="H108" s="111"/>
      <c r="I108" s="111"/>
      <c r="J108" s="72"/>
      <c r="K108" s="76"/>
      <c r="L108" s="75"/>
      <c r="M108" s="75"/>
      <c r="N108" s="75"/>
      <c r="O108" s="75"/>
      <c r="P108" s="75"/>
      <c r="Q108" s="75"/>
      <c r="R108" s="111"/>
      <c r="S108" s="147" t="s">
        <v>59</v>
      </c>
    </row>
    <row r="109" spans="1:19" ht="17.45" customHeight="1" x14ac:dyDescent="0.35">
      <c r="A109" s="73">
        <f t="shared" si="9"/>
        <v>7</v>
      </c>
      <c r="B109" s="88" t="s">
        <v>464</v>
      </c>
      <c r="C109" s="62" t="s">
        <v>197</v>
      </c>
      <c r="D109" s="111"/>
      <c r="E109" s="111"/>
      <c r="F109" s="111">
        <v>1</v>
      </c>
      <c r="G109" s="111"/>
      <c r="H109" s="111"/>
      <c r="I109" s="111"/>
      <c r="J109" s="72"/>
      <c r="K109" s="76"/>
      <c r="L109" s="75"/>
      <c r="M109" s="75"/>
      <c r="N109" s="75"/>
      <c r="O109" s="75"/>
      <c r="P109" s="75"/>
      <c r="Q109" s="75"/>
      <c r="R109" s="111"/>
      <c r="S109" s="147" t="s">
        <v>58</v>
      </c>
    </row>
    <row r="110" spans="1:19" ht="17.45" customHeight="1" x14ac:dyDescent="0.35">
      <c r="A110" s="73">
        <f t="shared" si="9"/>
        <v>8</v>
      </c>
      <c r="B110" s="88" t="s">
        <v>465</v>
      </c>
      <c r="C110" s="62" t="s">
        <v>197</v>
      </c>
      <c r="D110" s="111"/>
      <c r="E110" s="111"/>
      <c r="F110" s="111"/>
      <c r="G110" s="111"/>
      <c r="H110" s="111"/>
      <c r="I110" s="111"/>
      <c r="J110" s="72"/>
      <c r="K110" s="76"/>
      <c r="L110" s="75"/>
      <c r="M110" s="75"/>
      <c r="N110" s="75"/>
      <c r="O110" s="75">
        <v>1</v>
      </c>
      <c r="P110" s="75"/>
      <c r="Q110" s="75"/>
      <c r="R110" s="111"/>
      <c r="S110" s="147" t="s">
        <v>58</v>
      </c>
    </row>
    <row r="111" spans="1:19" ht="17.45" customHeight="1" x14ac:dyDescent="0.35">
      <c r="A111" s="73">
        <f t="shared" si="9"/>
        <v>9</v>
      </c>
      <c r="B111" s="88" t="s">
        <v>466</v>
      </c>
      <c r="C111" s="62" t="s">
        <v>197</v>
      </c>
      <c r="D111" s="111"/>
      <c r="E111" s="111"/>
      <c r="F111" s="111"/>
      <c r="G111" s="111"/>
      <c r="H111" s="111"/>
      <c r="I111" s="111"/>
      <c r="J111" s="72"/>
      <c r="K111" s="76"/>
      <c r="L111" s="75">
        <v>1</v>
      </c>
      <c r="M111" s="75"/>
      <c r="N111" s="75"/>
      <c r="O111" s="75"/>
      <c r="P111" s="75"/>
      <c r="Q111" s="75"/>
      <c r="R111" s="111"/>
      <c r="S111" s="147" t="s">
        <v>64</v>
      </c>
    </row>
    <row r="112" spans="1:19" ht="17.45" customHeight="1" x14ac:dyDescent="0.35">
      <c r="A112" s="73">
        <f t="shared" si="9"/>
        <v>10</v>
      </c>
      <c r="B112" s="88" t="s">
        <v>467</v>
      </c>
      <c r="C112" s="62" t="s">
        <v>197</v>
      </c>
      <c r="D112" s="111"/>
      <c r="E112" s="111"/>
      <c r="F112" s="111"/>
      <c r="G112" s="111"/>
      <c r="H112" s="111"/>
      <c r="I112" s="111"/>
      <c r="J112" s="72"/>
      <c r="K112" s="76"/>
      <c r="L112" s="75"/>
      <c r="M112" s="75"/>
      <c r="N112" s="75"/>
      <c r="O112" s="75">
        <v>1</v>
      </c>
      <c r="P112" s="75"/>
      <c r="Q112" s="75"/>
      <c r="R112" s="111"/>
      <c r="S112" s="147" t="s">
        <v>64</v>
      </c>
    </row>
    <row r="113" spans="1:19" ht="17.45" customHeight="1" x14ac:dyDescent="0.35">
      <c r="A113" s="73">
        <f t="shared" si="9"/>
        <v>11</v>
      </c>
      <c r="B113" s="88" t="s">
        <v>468</v>
      </c>
      <c r="C113" s="62" t="s">
        <v>197</v>
      </c>
      <c r="D113" s="111"/>
      <c r="E113" s="111"/>
      <c r="F113" s="111"/>
      <c r="G113" s="111"/>
      <c r="H113" s="111"/>
      <c r="I113" s="111"/>
      <c r="J113" s="72"/>
      <c r="K113" s="76"/>
      <c r="L113" s="75">
        <v>1</v>
      </c>
      <c r="M113" s="75"/>
      <c r="N113" s="75"/>
      <c r="O113" s="75"/>
      <c r="P113" s="75"/>
      <c r="Q113" s="75"/>
      <c r="R113" s="111"/>
      <c r="S113" s="147" t="s">
        <v>62</v>
      </c>
    </row>
    <row r="114" spans="1:19" ht="17.45" customHeight="1" x14ac:dyDescent="0.35">
      <c r="A114" s="73">
        <f t="shared" si="9"/>
        <v>12</v>
      </c>
      <c r="B114" s="88" t="s">
        <v>469</v>
      </c>
      <c r="C114" s="62" t="s">
        <v>197</v>
      </c>
      <c r="D114" s="111"/>
      <c r="E114" s="111"/>
      <c r="F114" s="111"/>
      <c r="G114" s="111"/>
      <c r="H114" s="111"/>
      <c r="I114" s="111"/>
      <c r="J114" s="72"/>
      <c r="K114" s="76"/>
      <c r="L114" s="75">
        <v>1</v>
      </c>
      <c r="M114" s="75"/>
      <c r="N114" s="75"/>
      <c r="O114" s="75"/>
      <c r="P114" s="75"/>
      <c r="Q114" s="75"/>
      <c r="R114" s="111"/>
      <c r="S114" s="147" t="s">
        <v>62</v>
      </c>
    </row>
    <row r="115" spans="1:19" ht="17.45" customHeight="1" x14ac:dyDescent="0.35">
      <c r="A115" s="73">
        <f t="shared" si="9"/>
        <v>13</v>
      </c>
      <c r="B115" s="88" t="s">
        <v>470</v>
      </c>
      <c r="C115" s="62" t="s">
        <v>197</v>
      </c>
      <c r="D115" s="111"/>
      <c r="E115" s="111"/>
      <c r="F115" s="111"/>
      <c r="G115" s="111"/>
      <c r="H115" s="111"/>
      <c r="I115" s="111"/>
      <c r="J115" s="72"/>
      <c r="K115" s="76"/>
      <c r="L115" s="75">
        <v>1</v>
      </c>
      <c r="M115" s="75"/>
      <c r="N115" s="75"/>
      <c r="O115" s="75"/>
      <c r="P115" s="75"/>
      <c r="Q115" s="75"/>
      <c r="R115" s="111"/>
      <c r="S115" s="147" t="s">
        <v>62</v>
      </c>
    </row>
    <row r="116" spans="1:19" ht="17.45" customHeight="1" x14ac:dyDescent="0.35">
      <c r="A116" s="73">
        <f t="shared" si="9"/>
        <v>14</v>
      </c>
      <c r="B116" s="88" t="s">
        <v>471</v>
      </c>
      <c r="C116" s="62" t="s">
        <v>197</v>
      </c>
      <c r="D116" s="111"/>
      <c r="E116" s="111"/>
      <c r="F116" s="111"/>
      <c r="G116" s="111"/>
      <c r="H116" s="111"/>
      <c r="I116" s="111"/>
      <c r="J116" s="72"/>
      <c r="K116" s="76"/>
      <c r="L116" s="75"/>
      <c r="M116" s="75">
        <v>1</v>
      </c>
      <c r="N116" s="75"/>
      <c r="O116" s="75"/>
      <c r="P116" s="75"/>
      <c r="Q116" s="75"/>
      <c r="R116" s="111"/>
      <c r="S116" s="147" t="s">
        <v>63</v>
      </c>
    </row>
    <row r="117" spans="1:19" s="96" customFormat="1" ht="17.45" customHeight="1" x14ac:dyDescent="0.35">
      <c r="A117" s="751" t="s">
        <v>192</v>
      </c>
      <c r="B117" s="751"/>
      <c r="C117" s="751"/>
      <c r="D117" s="77">
        <f t="shared" ref="D117:Q117" si="10">SUM(D103:D116)</f>
        <v>0</v>
      </c>
      <c r="E117" s="77">
        <f t="shared" si="10"/>
        <v>1</v>
      </c>
      <c r="F117" s="77">
        <f t="shared" si="10"/>
        <v>3</v>
      </c>
      <c r="G117" s="77">
        <f t="shared" si="10"/>
        <v>0</v>
      </c>
      <c r="H117" s="77">
        <f t="shared" si="10"/>
        <v>0</v>
      </c>
      <c r="I117" s="77">
        <f t="shared" si="10"/>
        <v>0</v>
      </c>
      <c r="J117" s="103">
        <f t="shared" si="10"/>
        <v>0</v>
      </c>
      <c r="K117" s="77">
        <f t="shared" si="10"/>
        <v>0</v>
      </c>
      <c r="L117" s="77">
        <f t="shared" si="10"/>
        <v>4</v>
      </c>
      <c r="M117" s="77">
        <f t="shared" si="10"/>
        <v>2</v>
      </c>
      <c r="N117" s="77">
        <f t="shared" si="10"/>
        <v>0</v>
      </c>
      <c r="O117" s="77">
        <f t="shared" si="10"/>
        <v>3</v>
      </c>
      <c r="P117" s="77">
        <f t="shared" si="10"/>
        <v>1</v>
      </c>
      <c r="Q117" s="77">
        <f t="shared" si="10"/>
        <v>0</v>
      </c>
      <c r="R117" s="77">
        <f>SUM(D117:Q117)</f>
        <v>14</v>
      </c>
      <c r="S117" s="148"/>
    </row>
    <row r="118" spans="1:19" ht="17.45" customHeight="1" x14ac:dyDescent="0.35">
      <c r="F118" s="91" t="s">
        <v>177</v>
      </c>
      <c r="N118" s="91" t="s">
        <v>178</v>
      </c>
    </row>
    <row r="119" spans="1:19" s="81" customFormat="1" ht="17.45" customHeight="1" x14ac:dyDescent="0.3">
      <c r="A119" s="80"/>
      <c r="B119" s="80"/>
      <c r="C119" s="80"/>
      <c r="D119" s="752" t="s">
        <v>180</v>
      </c>
      <c r="E119" s="752" t="s">
        <v>181</v>
      </c>
      <c r="F119" s="752" t="s">
        <v>182</v>
      </c>
      <c r="G119" s="752" t="s">
        <v>183</v>
      </c>
      <c r="H119" s="752" t="s">
        <v>184</v>
      </c>
      <c r="I119" s="752" t="s">
        <v>185</v>
      </c>
      <c r="J119" s="105"/>
      <c r="K119" s="92"/>
      <c r="L119" s="746" t="s">
        <v>186</v>
      </c>
      <c r="M119" s="746" t="s">
        <v>187</v>
      </c>
      <c r="N119" s="746" t="s">
        <v>188</v>
      </c>
      <c r="O119" s="746" t="s">
        <v>189</v>
      </c>
      <c r="P119" s="746" t="s">
        <v>190</v>
      </c>
      <c r="Q119" s="746" t="s">
        <v>191</v>
      </c>
      <c r="R119" s="92"/>
      <c r="S119" s="155"/>
    </row>
    <row r="120" spans="1:19" s="81" customFormat="1" ht="17.45" customHeight="1" x14ac:dyDescent="0.3">
      <c r="A120" s="80"/>
      <c r="B120" s="80"/>
      <c r="C120" s="80"/>
      <c r="D120" s="753"/>
      <c r="E120" s="753"/>
      <c r="F120" s="753"/>
      <c r="G120" s="753"/>
      <c r="H120" s="753"/>
      <c r="I120" s="753"/>
      <c r="J120" s="105"/>
      <c r="K120" s="92"/>
      <c r="L120" s="747"/>
      <c r="M120" s="747"/>
      <c r="N120" s="747"/>
      <c r="O120" s="747"/>
      <c r="P120" s="747"/>
      <c r="Q120" s="747"/>
      <c r="R120" s="92"/>
      <c r="S120" s="155"/>
    </row>
    <row r="121" spans="1:19" ht="17.45" customHeight="1" x14ac:dyDescent="0.35">
      <c r="D121" s="78">
        <v>3</v>
      </c>
      <c r="E121" s="78">
        <f>1+7+5</f>
        <v>13</v>
      </c>
      <c r="F121" s="78">
        <f>1+12+5</f>
        <v>18</v>
      </c>
      <c r="G121" s="78">
        <f>4+4+10</f>
        <v>18</v>
      </c>
      <c r="H121" s="78">
        <f>2+3</f>
        <v>5</v>
      </c>
      <c r="I121" s="78">
        <f>+I66</f>
        <v>0</v>
      </c>
      <c r="L121" s="78">
        <f>5+1</f>
        <v>6</v>
      </c>
      <c r="M121" s="78">
        <f>5+4+11</f>
        <v>20</v>
      </c>
      <c r="N121" s="78">
        <f>1+4+9</f>
        <v>14</v>
      </c>
      <c r="O121" s="78">
        <f>4+4+9</f>
        <v>17</v>
      </c>
      <c r="P121" s="78">
        <v>4</v>
      </c>
      <c r="Q121" s="78">
        <v>4</v>
      </c>
    </row>
    <row r="122" spans="1:19" ht="17.45" customHeight="1" x14ac:dyDescent="0.35">
      <c r="D122" s="68" t="s">
        <v>344</v>
      </c>
      <c r="E122" s="109">
        <f>+D121+E121+F121+G121+H121+I121</f>
        <v>57</v>
      </c>
      <c r="F122" s="109"/>
      <c r="G122" s="109"/>
      <c r="H122" s="109"/>
      <c r="I122" s="110"/>
      <c r="L122" s="68" t="s">
        <v>345</v>
      </c>
      <c r="M122" s="109">
        <f>+L121+M121+N121+O121+P121+Q121</f>
        <v>65</v>
      </c>
      <c r="N122" s="109"/>
      <c r="O122" s="109"/>
      <c r="P122" s="109"/>
      <c r="Q122" s="110"/>
    </row>
    <row r="123" spans="1:19" ht="17.45" customHeight="1" x14ac:dyDescent="0.35">
      <c r="G123" s="91" t="s">
        <v>346</v>
      </c>
    </row>
    <row r="124" spans="1:19" ht="17.45" customHeight="1" x14ac:dyDescent="0.35">
      <c r="I124" s="91" t="s">
        <v>192</v>
      </c>
      <c r="L124" s="91">
        <f>+E122+M122+1</f>
        <v>123</v>
      </c>
      <c r="M124" s="91" t="s">
        <v>347</v>
      </c>
    </row>
    <row r="126" spans="1:19" s="81" customFormat="1" ht="17.45" customHeight="1" x14ac:dyDescent="0.3">
      <c r="A126" s="80"/>
      <c r="B126" s="80"/>
      <c r="C126" s="80"/>
      <c r="D126" s="752" t="s">
        <v>180</v>
      </c>
      <c r="E126" s="752" t="s">
        <v>181</v>
      </c>
      <c r="F126" s="752" t="s">
        <v>182</v>
      </c>
      <c r="G126" s="752" t="s">
        <v>183</v>
      </c>
      <c r="H126" s="752" t="s">
        <v>184</v>
      </c>
      <c r="I126" s="752" t="s">
        <v>185</v>
      </c>
      <c r="J126" s="105"/>
      <c r="K126" s="92"/>
      <c r="L126" s="746" t="s">
        <v>186</v>
      </c>
      <c r="M126" s="746" t="s">
        <v>187</v>
      </c>
      <c r="N126" s="746" t="s">
        <v>188</v>
      </c>
      <c r="O126" s="746" t="s">
        <v>189</v>
      </c>
      <c r="P126" s="746" t="s">
        <v>190</v>
      </c>
      <c r="Q126" s="746" t="s">
        <v>191</v>
      </c>
      <c r="R126" s="92"/>
      <c r="S126" s="155"/>
    </row>
    <row r="127" spans="1:19" s="81" customFormat="1" ht="17.45" customHeight="1" x14ac:dyDescent="0.3">
      <c r="A127" s="80"/>
      <c r="B127" s="80"/>
      <c r="C127" s="80"/>
      <c r="D127" s="753"/>
      <c r="E127" s="753"/>
      <c r="F127" s="753"/>
      <c r="G127" s="753"/>
      <c r="H127" s="753"/>
      <c r="I127" s="753"/>
      <c r="J127" s="105"/>
      <c r="K127" s="92"/>
      <c r="L127" s="747"/>
      <c r="M127" s="747"/>
      <c r="N127" s="747"/>
      <c r="O127" s="747"/>
      <c r="P127" s="747"/>
      <c r="Q127" s="747"/>
      <c r="R127" s="92"/>
      <c r="S127" s="155"/>
    </row>
    <row r="128" spans="1:19" ht="17.45" customHeight="1" x14ac:dyDescent="0.35">
      <c r="D128" s="78">
        <f t="shared" ref="D128:I128" si="11">+D33+D47+D82+D98+D117</f>
        <v>2</v>
      </c>
      <c r="E128" s="78">
        <f t="shared" si="11"/>
        <v>15</v>
      </c>
      <c r="F128" s="78">
        <f t="shared" si="11"/>
        <v>17</v>
      </c>
      <c r="G128" s="78">
        <f t="shared" si="11"/>
        <v>11</v>
      </c>
      <c r="H128" s="78">
        <f t="shared" si="11"/>
        <v>6</v>
      </c>
      <c r="I128" s="78">
        <f t="shared" si="11"/>
        <v>0</v>
      </c>
      <c r="L128" s="78">
        <f t="shared" ref="L128:Q128" si="12">+L33+L47+L82+L98+L117</f>
        <v>9</v>
      </c>
      <c r="M128" s="78">
        <f t="shared" si="12"/>
        <v>12</v>
      </c>
      <c r="N128" s="78">
        <f t="shared" si="12"/>
        <v>11</v>
      </c>
      <c r="O128" s="78">
        <f t="shared" si="12"/>
        <v>8</v>
      </c>
      <c r="P128" s="78">
        <f t="shared" si="12"/>
        <v>2</v>
      </c>
      <c r="Q128" s="78">
        <f t="shared" si="12"/>
        <v>2</v>
      </c>
    </row>
    <row r="129" spans="1:19" ht="17.45" customHeight="1" x14ac:dyDescent="0.35">
      <c r="D129" s="68" t="s">
        <v>344</v>
      </c>
      <c r="E129" s="109">
        <f>+D128+E128+F128+G128+H128+I128</f>
        <v>51</v>
      </c>
      <c r="F129" s="109"/>
      <c r="G129" s="109"/>
      <c r="H129" s="109"/>
      <c r="I129" s="110"/>
      <c r="L129" s="68" t="s">
        <v>345</v>
      </c>
      <c r="M129" s="109">
        <f>+L128+M128+N128+O128+P128+Q128</f>
        <v>44</v>
      </c>
      <c r="N129" s="109"/>
      <c r="O129" s="109"/>
      <c r="P129" s="109"/>
      <c r="Q129" s="110"/>
    </row>
    <row r="130" spans="1:19" ht="17.45" customHeight="1" x14ac:dyDescent="0.35">
      <c r="G130" s="91" t="s">
        <v>346</v>
      </c>
    </row>
    <row r="131" spans="1:19" ht="17.45" customHeight="1" x14ac:dyDescent="0.35">
      <c r="A131" s="61"/>
      <c r="B131" s="61"/>
      <c r="C131" s="61"/>
      <c r="D131" s="61"/>
      <c r="E131" s="61"/>
      <c r="F131" s="61"/>
      <c r="G131" s="61"/>
      <c r="H131" s="61"/>
      <c r="I131" s="91" t="s">
        <v>192</v>
      </c>
      <c r="L131" s="91">
        <f>+E129+M129+1</f>
        <v>96</v>
      </c>
      <c r="M131" s="61"/>
      <c r="N131" s="61"/>
      <c r="O131" s="61"/>
      <c r="P131" s="61"/>
      <c r="Q131" s="61"/>
      <c r="R131" s="61"/>
    </row>
    <row r="133" spans="1:19" s="81" customFormat="1" ht="17.45" customHeight="1" x14ac:dyDescent="0.3">
      <c r="A133" s="80"/>
      <c r="B133" s="80"/>
      <c r="C133" s="80"/>
      <c r="D133" s="752" t="s">
        <v>180</v>
      </c>
      <c r="E133" s="752" t="s">
        <v>181</v>
      </c>
      <c r="F133" s="752" t="s">
        <v>182</v>
      </c>
      <c r="G133" s="752" t="s">
        <v>183</v>
      </c>
      <c r="H133" s="752" t="s">
        <v>184</v>
      </c>
      <c r="I133" s="752" t="s">
        <v>185</v>
      </c>
      <c r="J133" s="105"/>
      <c r="K133" s="92"/>
      <c r="L133" s="746" t="s">
        <v>186</v>
      </c>
      <c r="M133" s="746" t="s">
        <v>187</v>
      </c>
      <c r="N133" s="746" t="s">
        <v>188</v>
      </c>
      <c r="O133" s="746" t="s">
        <v>189</v>
      </c>
      <c r="P133" s="746" t="s">
        <v>190</v>
      </c>
      <c r="Q133" s="746" t="s">
        <v>191</v>
      </c>
      <c r="R133" s="92"/>
      <c r="S133" s="155"/>
    </row>
    <row r="134" spans="1:19" s="81" customFormat="1" ht="17.45" customHeight="1" x14ac:dyDescent="0.3">
      <c r="A134" s="80"/>
      <c r="B134" s="80"/>
      <c r="C134" s="80"/>
      <c r="D134" s="753"/>
      <c r="E134" s="753"/>
      <c r="F134" s="753"/>
      <c r="G134" s="753"/>
      <c r="H134" s="753"/>
      <c r="I134" s="753"/>
      <c r="J134" s="105"/>
      <c r="K134" s="92"/>
      <c r="L134" s="747"/>
      <c r="M134" s="747"/>
      <c r="N134" s="747"/>
      <c r="O134" s="747"/>
      <c r="P134" s="747"/>
      <c r="Q134" s="747"/>
      <c r="R134" s="92"/>
      <c r="S134" s="155"/>
    </row>
    <row r="135" spans="1:19" ht="17.45" customHeight="1" x14ac:dyDescent="0.35">
      <c r="D135" s="78">
        <v>3</v>
      </c>
      <c r="E135" s="78">
        <v>24</v>
      </c>
      <c r="F135" s="78">
        <v>29</v>
      </c>
      <c r="G135" s="78">
        <v>25</v>
      </c>
      <c r="H135" s="78">
        <v>7</v>
      </c>
      <c r="I135" s="78">
        <v>0</v>
      </c>
      <c r="L135" s="78">
        <v>14</v>
      </c>
      <c r="M135" s="78">
        <v>26</v>
      </c>
      <c r="N135" s="78">
        <v>21</v>
      </c>
      <c r="O135" s="78">
        <v>21</v>
      </c>
      <c r="P135" s="78">
        <v>8</v>
      </c>
      <c r="Q135" s="78">
        <v>6</v>
      </c>
    </row>
    <row r="136" spans="1:19" ht="17.45" customHeight="1" x14ac:dyDescent="0.35">
      <c r="D136" s="68" t="s">
        <v>344</v>
      </c>
      <c r="E136" s="109">
        <f>+D135+E135+F135+G135+H135+I135</f>
        <v>88</v>
      </c>
      <c r="F136" s="109"/>
      <c r="G136" s="109"/>
      <c r="H136" s="109"/>
      <c r="I136" s="110"/>
      <c r="L136" s="68" t="s">
        <v>345</v>
      </c>
      <c r="M136" s="109">
        <f>+L135+M135+N135+O135+P135+Q135</f>
        <v>96</v>
      </c>
      <c r="N136" s="109"/>
      <c r="O136" s="109"/>
      <c r="P136" s="109"/>
      <c r="Q136" s="110"/>
    </row>
    <row r="137" spans="1:19" ht="17.45" customHeight="1" x14ac:dyDescent="0.35">
      <c r="G137" s="91" t="s">
        <v>346</v>
      </c>
    </row>
    <row r="138" spans="1:19" ht="17.45" customHeight="1" x14ac:dyDescent="0.35">
      <c r="A138" s="61"/>
      <c r="B138" s="61"/>
      <c r="C138" s="61"/>
      <c r="D138" s="61"/>
      <c r="E138" s="61"/>
      <c r="F138" s="61"/>
      <c r="G138" s="61"/>
      <c r="H138" s="61"/>
      <c r="I138" s="91" t="s">
        <v>192</v>
      </c>
      <c r="L138" s="91">
        <f>+E136+M136+1</f>
        <v>185</v>
      </c>
      <c r="M138" s="61"/>
      <c r="N138" s="61"/>
      <c r="O138" s="61"/>
      <c r="P138" s="61"/>
      <c r="Q138" s="61"/>
      <c r="R138" s="61"/>
    </row>
    <row r="140" spans="1:19" s="81" customFormat="1" ht="16.899999999999999" customHeight="1" x14ac:dyDescent="0.3">
      <c r="A140" s="80"/>
      <c r="B140" s="80"/>
      <c r="C140" s="80"/>
      <c r="D140" s="752" t="s">
        <v>180</v>
      </c>
      <c r="E140" s="752" t="s">
        <v>181</v>
      </c>
      <c r="F140" s="752" t="s">
        <v>182</v>
      </c>
      <c r="G140" s="752" t="s">
        <v>183</v>
      </c>
      <c r="H140" s="752" t="s">
        <v>184</v>
      </c>
      <c r="I140" s="752" t="s">
        <v>185</v>
      </c>
      <c r="J140" s="137"/>
      <c r="K140" s="138"/>
      <c r="L140" s="746" t="s">
        <v>186</v>
      </c>
      <c r="M140" s="746" t="s">
        <v>187</v>
      </c>
      <c r="N140" s="746" t="s">
        <v>188</v>
      </c>
      <c r="O140" s="746" t="s">
        <v>189</v>
      </c>
      <c r="P140" s="746" t="s">
        <v>190</v>
      </c>
      <c r="Q140" s="746" t="s">
        <v>191</v>
      </c>
      <c r="R140" s="92"/>
    </row>
    <row r="141" spans="1:19" s="81" customFormat="1" ht="16.899999999999999" customHeight="1" x14ac:dyDescent="0.3">
      <c r="A141" s="80"/>
      <c r="B141" s="80"/>
      <c r="C141" s="80"/>
      <c r="D141" s="753"/>
      <c r="E141" s="753"/>
      <c r="F141" s="753"/>
      <c r="G141" s="753"/>
      <c r="H141" s="753"/>
      <c r="I141" s="753"/>
      <c r="J141" s="137"/>
      <c r="K141" s="138"/>
      <c r="L141" s="747"/>
      <c r="M141" s="747"/>
      <c r="N141" s="747"/>
      <c r="O141" s="747"/>
      <c r="P141" s="747"/>
      <c r="Q141" s="747"/>
      <c r="R141" s="92"/>
    </row>
    <row r="142" spans="1:19" s="81" customFormat="1" ht="16.899999999999999" customHeight="1" x14ac:dyDescent="0.3">
      <c r="A142" s="80"/>
      <c r="B142" s="80"/>
      <c r="C142" s="80" t="s">
        <v>489</v>
      </c>
      <c r="D142" s="70">
        <v>3</v>
      </c>
      <c r="E142" s="70">
        <v>24</v>
      </c>
      <c r="F142" s="70">
        <v>29</v>
      </c>
      <c r="G142" s="70">
        <v>25</v>
      </c>
      <c r="H142" s="70">
        <v>7</v>
      </c>
      <c r="I142" s="70">
        <v>0</v>
      </c>
      <c r="J142" s="137"/>
      <c r="K142" s="138"/>
      <c r="L142" s="70">
        <v>14</v>
      </c>
      <c r="M142" s="70">
        <v>26</v>
      </c>
      <c r="N142" s="70">
        <v>21</v>
      </c>
      <c r="O142" s="70">
        <v>21</v>
      </c>
      <c r="P142" s="70">
        <v>8</v>
      </c>
      <c r="Q142" s="70">
        <v>6</v>
      </c>
      <c r="R142" s="92"/>
    </row>
    <row r="143" spans="1:19" s="81" customFormat="1" ht="16.899999999999999" customHeight="1" x14ac:dyDescent="0.3">
      <c r="A143" s="80"/>
      <c r="B143" s="80"/>
      <c r="C143" s="132" t="s">
        <v>490</v>
      </c>
      <c r="D143" s="130">
        <v>3</v>
      </c>
      <c r="E143" s="130">
        <v>24</v>
      </c>
      <c r="F143" s="130">
        <v>29</v>
      </c>
      <c r="G143" s="130">
        <v>17</v>
      </c>
      <c r="H143" s="130">
        <v>7</v>
      </c>
      <c r="I143" s="130">
        <v>0</v>
      </c>
      <c r="J143" s="157"/>
      <c r="K143" s="158"/>
      <c r="L143" s="130">
        <v>8</v>
      </c>
      <c r="M143" s="130">
        <v>21</v>
      </c>
      <c r="N143" s="130">
        <v>15</v>
      </c>
      <c r="O143" s="130">
        <v>12</v>
      </c>
      <c r="P143" s="130">
        <v>6</v>
      </c>
      <c r="Q143" s="130">
        <v>6</v>
      </c>
      <c r="R143" s="92"/>
    </row>
    <row r="144" spans="1:19" s="81" customFormat="1" ht="16.899999999999999" customHeight="1" x14ac:dyDescent="0.3">
      <c r="A144" s="80"/>
      <c r="B144" s="80"/>
      <c r="C144" s="133" t="s">
        <v>491</v>
      </c>
      <c r="D144" s="128">
        <f>D142-D143</f>
        <v>0</v>
      </c>
      <c r="E144" s="128">
        <f t="shared" ref="E144:Q144" si="13">E142-E143</f>
        <v>0</v>
      </c>
      <c r="F144" s="128">
        <f t="shared" si="13"/>
        <v>0</v>
      </c>
      <c r="G144" s="128">
        <f t="shared" si="13"/>
        <v>8</v>
      </c>
      <c r="H144" s="128">
        <f t="shared" si="13"/>
        <v>0</v>
      </c>
      <c r="I144" s="128">
        <f t="shared" si="13"/>
        <v>0</v>
      </c>
      <c r="J144" s="159"/>
      <c r="K144" s="159"/>
      <c r="L144" s="128">
        <f t="shared" si="13"/>
        <v>6</v>
      </c>
      <c r="M144" s="128">
        <f t="shared" si="13"/>
        <v>5</v>
      </c>
      <c r="N144" s="128">
        <f t="shared" si="13"/>
        <v>6</v>
      </c>
      <c r="O144" s="128">
        <f t="shared" si="13"/>
        <v>9</v>
      </c>
      <c r="P144" s="128">
        <f t="shared" si="13"/>
        <v>2</v>
      </c>
      <c r="Q144" s="128">
        <f t="shared" si="13"/>
        <v>0</v>
      </c>
      <c r="R144" s="92"/>
    </row>
    <row r="145" spans="1:18" s="81" customFormat="1" ht="16.899999999999999" customHeight="1" x14ac:dyDescent="0.3">
      <c r="A145" s="80"/>
      <c r="B145" s="80"/>
      <c r="C145" s="134" t="s">
        <v>492</v>
      </c>
      <c r="D145" s="160">
        <v>1</v>
      </c>
      <c r="E145" s="160">
        <v>9</v>
      </c>
      <c r="F145" s="160">
        <v>12</v>
      </c>
      <c r="G145" s="160">
        <v>14</v>
      </c>
      <c r="H145" s="160">
        <v>1</v>
      </c>
      <c r="I145" s="160">
        <v>0</v>
      </c>
      <c r="J145" s="161"/>
      <c r="K145" s="162"/>
      <c r="L145" s="160">
        <v>5</v>
      </c>
      <c r="M145" s="160">
        <v>14</v>
      </c>
      <c r="N145" s="160">
        <v>11</v>
      </c>
      <c r="O145" s="160">
        <v>12</v>
      </c>
      <c r="P145" s="160">
        <v>6</v>
      </c>
      <c r="Q145" s="160">
        <v>4</v>
      </c>
      <c r="R145" s="92"/>
    </row>
    <row r="146" spans="1:18" s="81" customFormat="1" ht="16.899999999999999" customHeight="1" x14ac:dyDescent="0.3">
      <c r="A146" s="80"/>
      <c r="B146" s="80"/>
      <c r="C146" s="92" t="s">
        <v>493</v>
      </c>
      <c r="D146" s="69">
        <f>D143-D145</f>
        <v>2</v>
      </c>
      <c r="E146" s="69">
        <f t="shared" ref="E146:Q146" si="14">E143-E145</f>
        <v>15</v>
      </c>
      <c r="F146" s="69">
        <f t="shared" si="14"/>
        <v>17</v>
      </c>
      <c r="G146" s="69">
        <f t="shared" si="14"/>
        <v>3</v>
      </c>
      <c r="H146" s="69">
        <f t="shared" si="14"/>
        <v>6</v>
      </c>
      <c r="I146" s="69">
        <f t="shared" si="14"/>
        <v>0</v>
      </c>
      <c r="J146" s="138">
        <f>SUM(D146:I146)</f>
        <v>43</v>
      </c>
      <c r="K146" s="138"/>
      <c r="L146" s="69">
        <f t="shared" si="14"/>
        <v>3</v>
      </c>
      <c r="M146" s="69">
        <f t="shared" si="14"/>
        <v>7</v>
      </c>
      <c r="N146" s="69">
        <f t="shared" si="14"/>
        <v>4</v>
      </c>
      <c r="O146" s="69">
        <f t="shared" si="14"/>
        <v>0</v>
      </c>
      <c r="P146" s="69">
        <f t="shared" si="14"/>
        <v>0</v>
      </c>
      <c r="Q146" s="69">
        <f t="shared" si="14"/>
        <v>2</v>
      </c>
      <c r="R146" s="92">
        <f>SUM(L146:Q146)</f>
        <v>16</v>
      </c>
    </row>
    <row r="147" spans="1:18" s="81" customFormat="1" ht="16.899999999999999" customHeight="1" x14ac:dyDescent="0.3">
      <c r="A147" s="80"/>
      <c r="B147" s="80"/>
      <c r="C147" s="134" t="s">
        <v>494</v>
      </c>
      <c r="D147" s="130">
        <f t="shared" ref="D147:I147" si="15">D142-D145</f>
        <v>2</v>
      </c>
      <c r="E147" s="130">
        <f t="shared" si="15"/>
        <v>15</v>
      </c>
      <c r="F147" s="130">
        <f t="shared" si="15"/>
        <v>17</v>
      </c>
      <c r="G147" s="130">
        <f t="shared" si="15"/>
        <v>11</v>
      </c>
      <c r="H147" s="130">
        <f t="shared" si="15"/>
        <v>6</v>
      </c>
      <c r="I147" s="130">
        <f t="shared" si="15"/>
        <v>0</v>
      </c>
      <c r="J147" s="158">
        <f>SUM(D147:I147)</f>
        <v>51</v>
      </c>
      <c r="K147" s="158"/>
      <c r="L147" s="130">
        <f t="shared" ref="L147:Q147" si="16">L142-L145</f>
        <v>9</v>
      </c>
      <c r="M147" s="130">
        <f t="shared" si="16"/>
        <v>12</v>
      </c>
      <c r="N147" s="130">
        <f t="shared" si="16"/>
        <v>10</v>
      </c>
      <c r="O147" s="130">
        <f t="shared" si="16"/>
        <v>9</v>
      </c>
      <c r="P147" s="130">
        <f t="shared" si="16"/>
        <v>2</v>
      </c>
      <c r="Q147" s="130">
        <f t="shared" si="16"/>
        <v>2</v>
      </c>
      <c r="R147" s="163">
        <f>SUM(L147:Q147)</f>
        <v>44</v>
      </c>
    </row>
    <row r="148" spans="1:18" s="81" customFormat="1" ht="16.899999999999999" customHeight="1" x14ac:dyDescent="0.3">
      <c r="A148" s="80"/>
      <c r="B148" s="80"/>
      <c r="C148" s="80"/>
      <c r="D148" s="68" t="s">
        <v>344</v>
      </c>
      <c r="E148" s="136">
        <f>+D142+E142+F142+G142+H142+I142</f>
        <v>88</v>
      </c>
      <c r="F148" s="136"/>
      <c r="G148" s="136"/>
      <c r="H148" s="136"/>
      <c r="I148" s="164"/>
      <c r="J148" s="137"/>
      <c r="K148" s="138"/>
      <c r="L148" s="68" t="s">
        <v>345</v>
      </c>
      <c r="M148" s="136">
        <f>+L142+M142+N142+O142+P142+Q142</f>
        <v>96</v>
      </c>
      <c r="N148" s="136"/>
      <c r="O148" s="136"/>
      <c r="P148" s="136"/>
      <c r="Q148" s="164"/>
      <c r="R148" s="92"/>
    </row>
    <row r="149" spans="1:18" s="81" customFormat="1" ht="16.899999999999999" customHeight="1" x14ac:dyDescent="0.3">
      <c r="A149" s="80"/>
      <c r="B149" s="80"/>
      <c r="C149" s="80"/>
      <c r="D149" s="92"/>
      <c r="E149" s="92"/>
      <c r="F149" s="92"/>
      <c r="G149" s="92" t="s">
        <v>346</v>
      </c>
      <c r="H149" s="92"/>
      <c r="I149" s="92"/>
      <c r="J149" s="105"/>
      <c r="K149" s="92"/>
      <c r="L149" s="92"/>
      <c r="M149" s="92"/>
      <c r="N149" s="92"/>
      <c r="O149" s="92"/>
      <c r="P149" s="92"/>
      <c r="Q149" s="92"/>
      <c r="R149" s="92"/>
    </row>
    <row r="150" spans="1:18" s="81" customFormat="1" ht="16.899999999999999" customHeight="1" x14ac:dyDescent="0.3">
      <c r="I150" s="92" t="s">
        <v>192</v>
      </c>
      <c r="J150" s="105"/>
      <c r="K150" s="92"/>
      <c r="L150" s="92">
        <f>+E148+M148+1</f>
        <v>185</v>
      </c>
    </row>
    <row r="151" spans="1:18" ht="17.45" customHeight="1" x14ac:dyDescent="0.35">
      <c r="E151" s="91">
        <v>14</v>
      </c>
    </row>
    <row r="152" spans="1:18" ht="17.45" customHeight="1" x14ac:dyDescent="0.35">
      <c r="E152" s="91">
        <v>32</v>
      </c>
    </row>
    <row r="153" spans="1:18" ht="17.45" customHeight="1" x14ac:dyDescent="0.35">
      <c r="E153" s="91">
        <v>30</v>
      </c>
    </row>
    <row r="154" spans="1:18" ht="17.45" customHeight="1" x14ac:dyDescent="0.35">
      <c r="E154" s="91">
        <v>8</v>
      </c>
    </row>
    <row r="155" spans="1:18" ht="17.45" customHeight="1" x14ac:dyDescent="0.35">
      <c r="E155" s="91">
        <v>11</v>
      </c>
    </row>
    <row r="156" spans="1:18" ht="17.45" customHeight="1" x14ac:dyDescent="0.35">
      <c r="E156" s="91">
        <f>SUM(E151:E155)</f>
        <v>95</v>
      </c>
    </row>
  </sheetData>
  <mergeCells count="77">
    <mergeCell ref="A1:A2"/>
    <mergeCell ref="B1:J1"/>
    <mergeCell ref="L1:Q1"/>
    <mergeCell ref="A48:A49"/>
    <mergeCell ref="B48:J48"/>
    <mergeCell ref="L48:Q48"/>
    <mergeCell ref="A34:S34"/>
    <mergeCell ref="A35:A37"/>
    <mergeCell ref="B35:J35"/>
    <mergeCell ref="L35:Q35"/>
    <mergeCell ref="B36:B37"/>
    <mergeCell ref="C36:C37"/>
    <mergeCell ref="A82:C82"/>
    <mergeCell ref="A83:S83"/>
    <mergeCell ref="A84:A86"/>
    <mergeCell ref="B84:J84"/>
    <mergeCell ref="L84:Q84"/>
    <mergeCell ref="B85:B86"/>
    <mergeCell ref="C85:C86"/>
    <mergeCell ref="L140:L141"/>
    <mergeCell ref="M140:M141"/>
    <mergeCell ref="N140:N141"/>
    <mergeCell ref="A98:C98"/>
    <mergeCell ref="A99:S99"/>
    <mergeCell ref="A100:A102"/>
    <mergeCell ref="B100:J100"/>
    <mergeCell ref="L100:Q100"/>
    <mergeCell ref="B101:B102"/>
    <mergeCell ref="C101:C102"/>
    <mergeCell ref="O133:O134"/>
    <mergeCell ref="P133:P134"/>
    <mergeCell ref="Q133:Q134"/>
    <mergeCell ref="G133:G134"/>
    <mergeCell ref="H133:H134"/>
    <mergeCell ref="I133:I134"/>
    <mergeCell ref="L133:L134"/>
    <mergeCell ref="O119:O120"/>
    <mergeCell ref="P119:P120"/>
    <mergeCell ref="Q119:Q120"/>
    <mergeCell ref="M126:M127"/>
    <mergeCell ref="N126:N127"/>
    <mergeCell ref="O126:O127"/>
    <mergeCell ref="P126:P127"/>
    <mergeCell ref="Q126:Q127"/>
    <mergeCell ref="L126:L127"/>
    <mergeCell ref="D133:D134"/>
    <mergeCell ref="E133:E134"/>
    <mergeCell ref="F133:F134"/>
    <mergeCell ref="M119:M120"/>
    <mergeCell ref="N119:N120"/>
    <mergeCell ref="M133:M134"/>
    <mergeCell ref="N133:N134"/>
    <mergeCell ref="H119:H120"/>
    <mergeCell ref="I119:I120"/>
    <mergeCell ref="L119:L120"/>
    <mergeCell ref="D126:D127"/>
    <mergeCell ref="E126:E127"/>
    <mergeCell ref="F126:F127"/>
    <mergeCell ref="G126:G127"/>
    <mergeCell ref="H126:H127"/>
    <mergeCell ref="I126:I127"/>
    <mergeCell ref="O140:O141"/>
    <mergeCell ref="P140:P141"/>
    <mergeCell ref="Q140:Q141"/>
    <mergeCell ref="A47:C47"/>
    <mergeCell ref="A33:C33"/>
    <mergeCell ref="A117:C117"/>
    <mergeCell ref="D140:D141"/>
    <mergeCell ref="E140:E141"/>
    <mergeCell ref="F140:F141"/>
    <mergeCell ref="G140:G141"/>
    <mergeCell ref="H140:H141"/>
    <mergeCell ref="I140:I141"/>
    <mergeCell ref="D119:D120"/>
    <mergeCell ref="E119:E120"/>
    <mergeCell ref="F119:F120"/>
    <mergeCell ref="G119:G120"/>
  </mergeCells>
  <pageMargins left="0.25" right="0.12" top="0.12" bottom="0.12" header="0.12" footer="0.12"/>
  <pageSetup paperSize="9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2"/>
  <sheetViews>
    <sheetView topLeftCell="A214" zoomScale="80" zoomScaleNormal="80" workbookViewId="0">
      <selection activeCell="A227" sqref="A227:XFD239"/>
    </sheetView>
  </sheetViews>
  <sheetFormatPr defaultColWidth="9.125" defaultRowHeight="16.149999999999999" customHeight="1" x14ac:dyDescent="0.35"/>
  <cols>
    <col min="1" max="1" width="5.625" style="63" bestFit="1" customWidth="1"/>
    <col min="2" max="2" width="31.5" style="63" bestFit="1" customWidth="1"/>
    <col min="3" max="3" width="7.25" style="80" bestFit="1" customWidth="1"/>
    <col min="4" max="4" width="7" style="91" bestFit="1" customWidth="1"/>
    <col min="5" max="6" width="5.5" style="91" bestFit="1" customWidth="1"/>
    <col min="7" max="7" width="5.625" style="91" customWidth="1"/>
    <col min="8" max="9" width="5.5" style="91" bestFit="1" customWidth="1"/>
    <col min="10" max="10" width="5" style="104" customWidth="1"/>
    <col min="11" max="11" width="5" style="91" customWidth="1"/>
    <col min="12" max="12" width="7.375" style="91" bestFit="1" customWidth="1"/>
    <col min="13" max="17" width="5.5" style="91" bestFit="1" customWidth="1"/>
    <col min="18" max="18" width="4.5" style="91" bestFit="1" customWidth="1"/>
    <col min="19" max="19" width="10.5" style="81" customWidth="1"/>
    <col min="20" max="253" width="9.125" style="61"/>
    <col min="254" max="254" width="4.5" style="61" customWidth="1"/>
    <col min="255" max="255" width="20.125" style="61" bestFit="1" customWidth="1"/>
    <col min="256" max="256" width="20.125" style="61" customWidth="1"/>
    <col min="257" max="257" width="8" style="61" bestFit="1" customWidth="1"/>
    <col min="258" max="258" width="6.875" style="61" customWidth="1"/>
    <col min="259" max="264" width="5.625" style="61" customWidth="1"/>
    <col min="265" max="265" width="0" style="61" hidden="1" customWidth="1"/>
    <col min="266" max="266" width="5" style="61" customWidth="1"/>
    <col min="267" max="267" width="8.125" style="61" customWidth="1"/>
    <col min="268" max="272" width="5.625" style="61" customWidth="1"/>
    <col min="273" max="273" width="6.5" style="61" customWidth="1"/>
    <col min="274" max="274" width="9.5" style="61" customWidth="1"/>
    <col min="275" max="275" width="28.5" style="61" customWidth="1"/>
    <col min="276" max="509" width="9.125" style="61"/>
    <col min="510" max="510" width="4.5" style="61" customWidth="1"/>
    <col min="511" max="511" width="20.125" style="61" bestFit="1" customWidth="1"/>
    <col min="512" max="512" width="20.125" style="61" customWidth="1"/>
    <col min="513" max="513" width="8" style="61" bestFit="1" customWidth="1"/>
    <col min="514" max="514" width="6.875" style="61" customWidth="1"/>
    <col min="515" max="520" width="5.625" style="61" customWidth="1"/>
    <col min="521" max="521" width="0" style="61" hidden="1" customWidth="1"/>
    <col min="522" max="522" width="5" style="61" customWidth="1"/>
    <col min="523" max="523" width="8.125" style="61" customWidth="1"/>
    <col min="524" max="528" width="5.625" style="61" customWidth="1"/>
    <col min="529" max="529" width="6.5" style="61" customWidth="1"/>
    <col min="530" max="530" width="9.5" style="61" customWidth="1"/>
    <col min="531" max="531" width="28.5" style="61" customWidth="1"/>
    <col min="532" max="765" width="9.125" style="61"/>
    <col min="766" max="766" width="4.5" style="61" customWidth="1"/>
    <col min="767" max="767" width="20.125" style="61" bestFit="1" customWidth="1"/>
    <col min="768" max="768" width="20.125" style="61" customWidth="1"/>
    <col min="769" max="769" width="8" style="61" bestFit="1" customWidth="1"/>
    <col min="770" max="770" width="6.875" style="61" customWidth="1"/>
    <col min="771" max="776" width="5.625" style="61" customWidth="1"/>
    <col min="777" max="777" width="0" style="61" hidden="1" customWidth="1"/>
    <col min="778" max="778" width="5" style="61" customWidth="1"/>
    <col min="779" max="779" width="8.125" style="61" customWidth="1"/>
    <col min="780" max="784" width="5.625" style="61" customWidth="1"/>
    <col min="785" max="785" width="6.5" style="61" customWidth="1"/>
    <col min="786" max="786" width="9.5" style="61" customWidth="1"/>
    <col min="787" max="787" width="28.5" style="61" customWidth="1"/>
    <col min="788" max="1021" width="9.125" style="61"/>
    <col min="1022" max="1022" width="4.5" style="61" customWidth="1"/>
    <col min="1023" max="1023" width="20.125" style="61" bestFit="1" customWidth="1"/>
    <col min="1024" max="1024" width="20.125" style="61" customWidth="1"/>
    <col min="1025" max="1025" width="8" style="61" bestFit="1" customWidth="1"/>
    <col min="1026" max="1026" width="6.875" style="61" customWidth="1"/>
    <col min="1027" max="1032" width="5.625" style="61" customWidth="1"/>
    <col min="1033" max="1033" width="0" style="61" hidden="1" customWidth="1"/>
    <col min="1034" max="1034" width="5" style="61" customWidth="1"/>
    <col min="1035" max="1035" width="8.125" style="61" customWidth="1"/>
    <col min="1036" max="1040" width="5.625" style="61" customWidth="1"/>
    <col min="1041" max="1041" width="6.5" style="61" customWidth="1"/>
    <col min="1042" max="1042" width="9.5" style="61" customWidth="1"/>
    <col min="1043" max="1043" width="28.5" style="61" customWidth="1"/>
    <col min="1044" max="1277" width="9.125" style="61"/>
    <col min="1278" max="1278" width="4.5" style="61" customWidth="1"/>
    <col min="1279" max="1279" width="20.125" style="61" bestFit="1" customWidth="1"/>
    <col min="1280" max="1280" width="20.125" style="61" customWidth="1"/>
    <col min="1281" max="1281" width="8" style="61" bestFit="1" customWidth="1"/>
    <col min="1282" max="1282" width="6.875" style="61" customWidth="1"/>
    <col min="1283" max="1288" width="5.625" style="61" customWidth="1"/>
    <col min="1289" max="1289" width="0" style="61" hidden="1" customWidth="1"/>
    <col min="1290" max="1290" width="5" style="61" customWidth="1"/>
    <col min="1291" max="1291" width="8.125" style="61" customWidth="1"/>
    <col min="1292" max="1296" width="5.625" style="61" customWidth="1"/>
    <col min="1297" max="1297" width="6.5" style="61" customWidth="1"/>
    <col min="1298" max="1298" width="9.5" style="61" customWidth="1"/>
    <col min="1299" max="1299" width="28.5" style="61" customWidth="1"/>
    <col min="1300" max="1533" width="9.125" style="61"/>
    <col min="1534" max="1534" width="4.5" style="61" customWidth="1"/>
    <col min="1535" max="1535" width="20.125" style="61" bestFit="1" customWidth="1"/>
    <col min="1536" max="1536" width="20.125" style="61" customWidth="1"/>
    <col min="1537" max="1537" width="8" style="61" bestFit="1" customWidth="1"/>
    <col min="1538" max="1538" width="6.875" style="61" customWidth="1"/>
    <col min="1539" max="1544" width="5.625" style="61" customWidth="1"/>
    <col min="1545" max="1545" width="0" style="61" hidden="1" customWidth="1"/>
    <col min="1546" max="1546" width="5" style="61" customWidth="1"/>
    <col min="1547" max="1547" width="8.125" style="61" customWidth="1"/>
    <col min="1548" max="1552" width="5.625" style="61" customWidth="1"/>
    <col min="1553" max="1553" width="6.5" style="61" customWidth="1"/>
    <col min="1554" max="1554" width="9.5" style="61" customWidth="1"/>
    <col min="1555" max="1555" width="28.5" style="61" customWidth="1"/>
    <col min="1556" max="1789" width="9.125" style="61"/>
    <col min="1790" max="1790" width="4.5" style="61" customWidth="1"/>
    <col min="1791" max="1791" width="20.125" style="61" bestFit="1" customWidth="1"/>
    <col min="1792" max="1792" width="20.125" style="61" customWidth="1"/>
    <col min="1793" max="1793" width="8" style="61" bestFit="1" customWidth="1"/>
    <col min="1794" max="1794" width="6.875" style="61" customWidth="1"/>
    <col min="1795" max="1800" width="5.625" style="61" customWidth="1"/>
    <col min="1801" max="1801" width="0" style="61" hidden="1" customWidth="1"/>
    <col min="1802" max="1802" width="5" style="61" customWidth="1"/>
    <col min="1803" max="1803" width="8.125" style="61" customWidth="1"/>
    <col min="1804" max="1808" width="5.625" style="61" customWidth="1"/>
    <col min="1809" max="1809" width="6.5" style="61" customWidth="1"/>
    <col min="1810" max="1810" width="9.5" style="61" customWidth="1"/>
    <col min="1811" max="1811" width="28.5" style="61" customWidth="1"/>
    <col min="1812" max="2045" width="9.125" style="61"/>
    <col min="2046" max="2046" width="4.5" style="61" customWidth="1"/>
    <col min="2047" max="2047" width="20.125" style="61" bestFit="1" customWidth="1"/>
    <col min="2048" max="2048" width="20.125" style="61" customWidth="1"/>
    <col min="2049" max="2049" width="8" style="61" bestFit="1" customWidth="1"/>
    <col min="2050" max="2050" width="6.875" style="61" customWidth="1"/>
    <col min="2051" max="2056" width="5.625" style="61" customWidth="1"/>
    <col min="2057" max="2057" width="0" style="61" hidden="1" customWidth="1"/>
    <col min="2058" max="2058" width="5" style="61" customWidth="1"/>
    <col min="2059" max="2059" width="8.125" style="61" customWidth="1"/>
    <col min="2060" max="2064" width="5.625" style="61" customWidth="1"/>
    <col min="2065" max="2065" width="6.5" style="61" customWidth="1"/>
    <col min="2066" max="2066" width="9.5" style="61" customWidth="1"/>
    <col min="2067" max="2067" width="28.5" style="61" customWidth="1"/>
    <col min="2068" max="2301" width="9.125" style="61"/>
    <col min="2302" max="2302" width="4.5" style="61" customWidth="1"/>
    <col min="2303" max="2303" width="20.125" style="61" bestFit="1" customWidth="1"/>
    <col min="2304" max="2304" width="20.125" style="61" customWidth="1"/>
    <col min="2305" max="2305" width="8" style="61" bestFit="1" customWidth="1"/>
    <col min="2306" max="2306" width="6.875" style="61" customWidth="1"/>
    <col min="2307" max="2312" width="5.625" style="61" customWidth="1"/>
    <col min="2313" max="2313" width="0" style="61" hidden="1" customWidth="1"/>
    <col min="2314" max="2314" width="5" style="61" customWidth="1"/>
    <col min="2315" max="2315" width="8.125" style="61" customWidth="1"/>
    <col min="2316" max="2320" width="5.625" style="61" customWidth="1"/>
    <col min="2321" max="2321" width="6.5" style="61" customWidth="1"/>
    <col min="2322" max="2322" width="9.5" style="61" customWidth="1"/>
    <col min="2323" max="2323" width="28.5" style="61" customWidth="1"/>
    <col min="2324" max="2557" width="9.125" style="61"/>
    <col min="2558" max="2558" width="4.5" style="61" customWidth="1"/>
    <col min="2559" max="2559" width="20.125" style="61" bestFit="1" customWidth="1"/>
    <col min="2560" max="2560" width="20.125" style="61" customWidth="1"/>
    <col min="2561" max="2561" width="8" style="61" bestFit="1" customWidth="1"/>
    <col min="2562" max="2562" width="6.875" style="61" customWidth="1"/>
    <col min="2563" max="2568" width="5.625" style="61" customWidth="1"/>
    <col min="2569" max="2569" width="0" style="61" hidden="1" customWidth="1"/>
    <col min="2570" max="2570" width="5" style="61" customWidth="1"/>
    <col min="2571" max="2571" width="8.125" style="61" customWidth="1"/>
    <col min="2572" max="2576" width="5.625" style="61" customWidth="1"/>
    <col min="2577" max="2577" width="6.5" style="61" customWidth="1"/>
    <col min="2578" max="2578" width="9.5" style="61" customWidth="1"/>
    <col min="2579" max="2579" width="28.5" style="61" customWidth="1"/>
    <col min="2580" max="2813" width="9.125" style="61"/>
    <col min="2814" max="2814" width="4.5" style="61" customWidth="1"/>
    <col min="2815" max="2815" width="20.125" style="61" bestFit="1" customWidth="1"/>
    <col min="2816" max="2816" width="20.125" style="61" customWidth="1"/>
    <col min="2817" max="2817" width="8" style="61" bestFit="1" customWidth="1"/>
    <col min="2818" max="2818" width="6.875" style="61" customWidth="1"/>
    <col min="2819" max="2824" width="5.625" style="61" customWidth="1"/>
    <col min="2825" max="2825" width="0" style="61" hidden="1" customWidth="1"/>
    <col min="2826" max="2826" width="5" style="61" customWidth="1"/>
    <col min="2827" max="2827" width="8.125" style="61" customWidth="1"/>
    <col min="2828" max="2832" width="5.625" style="61" customWidth="1"/>
    <col min="2833" max="2833" width="6.5" style="61" customWidth="1"/>
    <col min="2834" max="2834" width="9.5" style="61" customWidth="1"/>
    <col min="2835" max="2835" width="28.5" style="61" customWidth="1"/>
    <col min="2836" max="3069" width="9.125" style="61"/>
    <col min="3070" max="3070" width="4.5" style="61" customWidth="1"/>
    <col min="3071" max="3071" width="20.125" style="61" bestFit="1" customWidth="1"/>
    <col min="3072" max="3072" width="20.125" style="61" customWidth="1"/>
    <col min="3073" max="3073" width="8" style="61" bestFit="1" customWidth="1"/>
    <col min="3074" max="3074" width="6.875" style="61" customWidth="1"/>
    <col min="3075" max="3080" width="5.625" style="61" customWidth="1"/>
    <col min="3081" max="3081" width="0" style="61" hidden="1" customWidth="1"/>
    <col min="3082" max="3082" width="5" style="61" customWidth="1"/>
    <col min="3083" max="3083" width="8.125" style="61" customWidth="1"/>
    <col min="3084" max="3088" width="5.625" style="61" customWidth="1"/>
    <col min="3089" max="3089" width="6.5" style="61" customWidth="1"/>
    <col min="3090" max="3090" width="9.5" style="61" customWidth="1"/>
    <col min="3091" max="3091" width="28.5" style="61" customWidth="1"/>
    <col min="3092" max="3325" width="9.125" style="61"/>
    <col min="3326" max="3326" width="4.5" style="61" customWidth="1"/>
    <col min="3327" max="3327" width="20.125" style="61" bestFit="1" customWidth="1"/>
    <col min="3328" max="3328" width="20.125" style="61" customWidth="1"/>
    <col min="3329" max="3329" width="8" style="61" bestFit="1" customWidth="1"/>
    <col min="3330" max="3330" width="6.875" style="61" customWidth="1"/>
    <col min="3331" max="3336" width="5.625" style="61" customWidth="1"/>
    <col min="3337" max="3337" width="0" style="61" hidden="1" customWidth="1"/>
    <col min="3338" max="3338" width="5" style="61" customWidth="1"/>
    <col min="3339" max="3339" width="8.125" style="61" customWidth="1"/>
    <col min="3340" max="3344" width="5.625" style="61" customWidth="1"/>
    <col min="3345" max="3345" width="6.5" style="61" customWidth="1"/>
    <col min="3346" max="3346" width="9.5" style="61" customWidth="1"/>
    <col min="3347" max="3347" width="28.5" style="61" customWidth="1"/>
    <col min="3348" max="3581" width="9.125" style="61"/>
    <col min="3582" max="3582" width="4.5" style="61" customWidth="1"/>
    <col min="3583" max="3583" width="20.125" style="61" bestFit="1" customWidth="1"/>
    <col min="3584" max="3584" width="20.125" style="61" customWidth="1"/>
    <col min="3585" max="3585" width="8" style="61" bestFit="1" customWidth="1"/>
    <col min="3586" max="3586" width="6.875" style="61" customWidth="1"/>
    <col min="3587" max="3592" width="5.625" style="61" customWidth="1"/>
    <col min="3593" max="3593" width="0" style="61" hidden="1" customWidth="1"/>
    <col min="3594" max="3594" width="5" style="61" customWidth="1"/>
    <col min="3595" max="3595" width="8.125" style="61" customWidth="1"/>
    <col min="3596" max="3600" width="5.625" style="61" customWidth="1"/>
    <col min="3601" max="3601" width="6.5" style="61" customWidth="1"/>
    <col min="3602" max="3602" width="9.5" style="61" customWidth="1"/>
    <col min="3603" max="3603" width="28.5" style="61" customWidth="1"/>
    <col min="3604" max="3837" width="9.125" style="61"/>
    <col min="3838" max="3838" width="4.5" style="61" customWidth="1"/>
    <col min="3839" max="3839" width="20.125" style="61" bestFit="1" customWidth="1"/>
    <col min="3840" max="3840" width="20.125" style="61" customWidth="1"/>
    <col min="3841" max="3841" width="8" style="61" bestFit="1" customWidth="1"/>
    <col min="3842" max="3842" width="6.875" style="61" customWidth="1"/>
    <col min="3843" max="3848" width="5.625" style="61" customWidth="1"/>
    <col min="3849" max="3849" width="0" style="61" hidden="1" customWidth="1"/>
    <col min="3850" max="3850" width="5" style="61" customWidth="1"/>
    <col min="3851" max="3851" width="8.125" style="61" customWidth="1"/>
    <col min="3852" max="3856" width="5.625" style="61" customWidth="1"/>
    <col min="3857" max="3857" width="6.5" style="61" customWidth="1"/>
    <col min="3858" max="3858" width="9.5" style="61" customWidth="1"/>
    <col min="3859" max="3859" width="28.5" style="61" customWidth="1"/>
    <col min="3860" max="4093" width="9.125" style="61"/>
    <col min="4094" max="4094" width="4.5" style="61" customWidth="1"/>
    <col min="4095" max="4095" width="20.125" style="61" bestFit="1" customWidth="1"/>
    <col min="4096" max="4096" width="20.125" style="61" customWidth="1"/>
    <col min="4097" max="4097" width="8" style="61" bestFit="1" customWidth="1"/>
    <col min="4098" max="4098" width="6.875" style="61" customWidth="1"/>
    <col min="4099" max="4104" width="5.625" style="61" customWidth="1"/>
    <col min="4105" max="4105" width="0" style="61" hidden="1" customWidth="1"/>
    <col min="4106" max="4106" width="5" style="61" customWidth="1"/>
    <col min="4107" max="4107" width="8.125" style="61" customWidth="1"/>
    <col min="4108" max="4112" width="5.625" style="61" customWidth="1"/>
    <col min="4113" max="4113" width="6.5" style="61" customWidth="1"/>
    <col min="4114" max="4114" width="9.5" style="61" customWidth="1"/>
    <col min="4115" max="4115" width="28.5" style="61" customWidth="1"/>
    <col min="4116" max="4349" width="9.125" style="61"/>
    <col min="4350" max="4350" width="4.5" style="61" customWidth="1"/>
    <col min="4351" max="4351" width="20.125" style="61" bestFit="1" customWidth="1"/>
    <col min="4352" max="4352" width="20.125" style="61" customWidth="1"/>
    <col min="4353" max="4353" width="8" style="61" bestFit="1" customWidth="1"/>
    <col min="4354" max="4354" width="6.875" style="61" customWidth="1"/>
    <col min="4355" max="4360" width="5.625" style="61" customWidth="1"/>
    <col min="4361" max="4361" width="0" style="61" hidden="1" customWidth="1"/>
    <col min="4362" max="4362" width="5" style="61" customWidth="1"/>
    <col min="4363" max="4363" width="8.125" style="61" customWidth="1"/>
    <col min="4364" max="4368" width="5.625" style="61" customWidth="1"/>
    <col min="4369" max="4369" width="6.5" style="61" customWidth="1"/>
    <col min="4370" max="4370" width="9.5" style="61" customWidth="1"/>
    <col min="4371" max="4371" width="28.5" style="61" customWidth="1"/>
    <col min="4372" max="4605" width="9.125" style="61"/>
    <col min="4606" max="4606" width="4.5" style="61" customWidth="1"/>
    <col min="4607" max="4607" width="20.125" style="61" bestFit="1" customWidth="1"/>
    <col min="4608" max="4608" width="20.125" style="61" customWidth="1"/>
    <col min="4609" max="4609" width="8" style="61" bestFit="1" customWidth="1"/>
    <col min="4610" max="4610" width="6.875" style="61" customWidth="1"/>
    <col min="4611" max="4616" width="5.625" style="61" customWidth="1"/>
    <col min="4617" max="4617" width="0" style="61" hidden="1" customWidth="1"/>
    <col min="4618" max="4618" width="5" style="61" customWidth="1"/>
    <col min="4619" max="4619" width="8.125" style="61" customWidth="1"/>
    <col min="4620" max="4624" width="5.625" style="61" customWidth="1"/>
    <col min="4625" max="4625" width="6.5" style="61" customWidth="1"/>
    <col min="4626" max="4626" width="9.5" style="61" customWidth="1"/>
    <col min="4627" max="4627" width="28.5" style="61" customWidth="1"/>
    <col min="4628" max="4861" width="9.125" style="61"/>
    <col min="4862" max="4862" width="4.5" style="61" customWidth="1"/>
    <col min="4863" max="4863" width="20.125" style="61" bestFit="1" customWidth="1"/>
    <col min="4864" max="4864" width="20.125" style="61" customWidth="1"/>
    <col min="4865" max="4865" width="8" style="61" bestFit="1" customWidth="1"/>
    <col min="4866" max="4866" width="6.875" style="61" customWidth="1"/>
    <col min="4867" max="4872" width="5.625" style="61" customWidth="1"/>
    <col min="4873" max="4873" width="0" style="61" hidden="1" customWidth="1"/>
    <col min="4874" max="4874" width="5" style="61" customWidth="1"/>
    <col min="4875" max="4875" width="8.125" style="61" customWidth="1"/>
    <col min="4876" max="4880" width="5.625" style="61" customWidth="1"/>
    <col min="4881" max="4881" width="6.5" style="61" customWidth="1"/>
    <col min="4882" max="4882" width="9.5" style="61" customWidth="1"/>
    <col min="4883" max="4883" width="28.5" style="61" customWidth="1"/>
    <col min="4884" max="5117" width="9.125" style="61"/>
    <col min="5118" max="5118" width="4.5" style="61" customWidth="1"/>
    <col min="5119" max="5119" width="20.125" style="61" bestFit="1" customWidth="1"/>
    <col min="5120" max="5120" width="20.125" style="61" customWidth="1"/>
    <col min="5121" max="5121" width="8" style="61" bestFit="1" customWidth="1"/>
    <col min="5122" max="5122" width="6.875" style="61" customWidth="1"/>
    <col min="5123" max="5128" width="5.625" style="61" customWidth="1"/>
    <col min="5129" max="5129" width="0" style="61" hidden="1" customWidth="1"/>
    <col min="5130" max="5130" width="5" style="61" customWidth="1"/>
    <col min="5131" max="5131" width="8.125" style="61" customWidth="1"/>
    <col min="5132" max="5136" width="5.625" style="61" customWidth="1"/>
    <col min="5137" max="5137" width="6.5" style="61" customWidth="1"/>
    <col min="5138" max="5138" width="9.5" style="61" customWidth="1"/>
    <col min="5139" max="5139" width="28.5" style="61" customWidth="1"/>
    <col min="5140" max="5373" width="9.125" style="61"/>
    <col min="5374" max="5374" width="4.5" style="61" customWidth="1"/>
    <col min="5375" max="5375" width="20.125" style="61" bestFit="1" customWidth="1"/>
    <col min="5376" max="5376" width="20.125" style="61" customWidth="1"/>
    <col min="5377" max="5377" width="8" style="61" bestFit="1" customWidth="1"/>
    <col min="5378" max="5378" width="6.875" style="61" customWidth="1"/>
    <col min="5379" max="5384" width="5.625" style="61" customWidth="1"/>
    <col min="5385" max="5385" width="0" style="61" hidden="1" customWidth="1"/>
    <col min="5386" max="5386" width="5" style="61" customWidth="1"/>
    <col min="5387" max="5387" width="8.125" style="61" customWidth="1"/>
    <col min="5388" max="5392" width="5.625" style="61" customWidth="1"/>
    <col min="5393" max="5393" width="6.5" style="61" customWidth="1"/>
    <col min="5394" max="5394" width="9.5" style="61" customWidth="1"/>
    <col min="5395" max="5395" width="28.5" style="61" customWidth="1"/>
    <col min="5396" max="5629" width="9.125" style="61"/>
    <col min="5630" max="5630" width="4.5" style="61" customWidth="1"/>
    <col min="5631" max="5631" width="20.125" style="61" bestFit="1" customWidth="1"/>
    <col min="5632" max="5632" width="20.125" style="61" customWidth="1"/>
    <col min="5633" max="5633" width="8" style="61" bestFit="1" customWidth="1"/>
    <col min="5634" max="5634" width="6.875" style="61" customWidth="1"/>
    <col min="5635" max="5640" width="5.625" style="61" customWidth="1"/>
    <col min="5641" max="5641" width="0" style="61" hidden="1" customWidth="1"/>
    <col min="5642" max="5642" width="5" style="61" customWidth="1"/>
    <col min="5643" max="5643" width="8.125" style="61" customWidth="1"/>
    <col min="5644" max="5648" width="5.625" style="61" customWidth="1"/>
    <col min="5649" max="5649" width="6.5" style="61" customWidth="1"/>
    <col min="5650" max="5650" width="9.5" style="61" customWidth="1"/>
    <col min="5651" max="5651" width="28.5" style="61" customWidth="1"/>
    <col min="5652" max="5885" width="9.125" style="61"/>
    <col min="5886" max="5886" width="4.5" style="61" customWidth="1"/>
    <col min="5887" max="5887" width="20.125" style="61" bestFit="1" customWidth="1"/>
    <col min="5888" max="5888" width="20.125" style="61" customWidth="1"/>
    <col min="5889" max="5889" width="8" style="61" bestFit="1" customWidth="1"/>
    <col min="5890" max="5890" width="6.875" style="61" customWidth="1"/>
    <col min="5891" max="5896" width="5.625" style="61" customWidth="1"/>
    <col min="5897" max="5897" width="0" style="61" hidden="1" customWidth="1"/>
    <col min="5898" max="5898" width="5" style="61" customWidth="1"/>
    <col min="5899" max="5899" width="8.125" style="61" customWidth="1"/>
    <col min="5900" max="5904" width="5.625" style="61" customWidth="1"/>
    <col min="5905" max="5905" width="6.5" style="61" customWidth="1"/>
    <col min="5906" max="5906" width="9.5" style="61" customWidth="1"/>
    <col min="5907" max="5907" width="28.5" style="61" customWidth="1"/>
    <col min="5908" max="6141" width="9.125" style="61"/>
    <col min="6142" max="6142" width="4.5" style="61" customWidth="1"/>
    <col min="6143" max="6143" width="20.125" style="61" bestFit="1" customWidth="1"/>
    <col min="6144" max="6144" width="20.125" style="61" customWidth="1"/>
    <col min="6145" max="6145" width="8" style="61" bestFit="1" customWidth="1"/>
    <col min="6146" max="6146" width="6.875" style="61" customWidth="1"/>
    <col min="6147" max="6152" width="5.625" style="61" customWidth="1"/>
    <col min="6153" max="6153" width="0" style="61" hidden="1" customWidth="1"/>
    <col min="6154" max="6154" width="5" style="61" customWidth="1"/>
    <col min="6155" max="6155" width="8.125" style="61" customWidth="1"/>
    <col min="6156" max="6160" width="5.625" style="61" customWidth="1"/>
    <col min="6161" max="6161" width="6.5" style="61" customWidth="1"/>
    <col min="6162" max="6162" width="9.5" style="61" customWidth="1"/>
    <col min="6163" max="6163" width="28.5" style="61" customWidth="1"/>
    <col min="6164" max="6397" width="9.125" style="61"/>
    <col min="6398" max="6398" width="4.5" style="61" customWidth="1"/>
    <col min="6399" max="6399" width="20.125" style="61" bestFit="1" customWidth="1"/>
    <col min="6400" max="6400" width="20.125" style="61" customWidth="1"/>
    <col min="6401" max="6401" width="8" style="61" bestFit="1" customWidth="1"/>
    <col min="6402" max="6402" width="6.875" style="61" customWidth="1"/>
    <col min="6403" max="6408" width="5.625" style="61" customWidth="1"/>
    <col min="6409" max="6409" width="0" style="61" hidden="1" customWidth="1"/>
    <col min="6410" max="6410" width="5" style="61" customWidth="1"/>
    <col min="6411" max="6411" width="8.125" style="61" customWidth="1"/>
    <col min="6412" max="6416" width="5.625" style="61" customWidth="1"/>
    <col min="6417" max="6417" width="6.5" style="61" customWidth="1"/>
    <col min="6418" max="6418" width="9.5" style="61" customWidth="1"/>
    <col min="6419" max="6419" width="28.5" style="61" customWidth="1"/>
    <col min="6420" max="6653" width="9.125" style="61"/>
    <col min="6654" max="6654" width="4.5" style="61" customWidth="1"/>
    <col min="6655" max="6655" width="20.125" style="61" bestFit="1" customWidth="1"/>
    <col min="6656" max="6656" width="20.125" style="61" customWidth="1"/>
    <col min="6657" max="6657" width="8" style="61" bestFit="1" customWidth="1"/>
    <col min="6658" max="6658" width="6.875" style="61" customWidth="1"/>
    <col min="6659" max="6664" width="5.625" style="61" customWidth="1"/>
    <col min="6665" max="6665" width="0" style="61" hidden="1" customWidth="1"/>
    <col min="6666" max="6666" width="5" style="61" customWidth="1"/>
    <col min="6667" max="6667" width="8.125" style="61" customWidth="1"/>
    <col min="6668" max="6672" width="5.625" style="61" customWidth="1"/>
    <col min="6673" max="6673" width="6.5" style="61" customWidth="1"/>
    <col min="6674" max="6674" width="9.5" style="61" customWidth="1"/>
    <col min="6675" max="6675" width="28.5" style="61" customWidth="1"/>
    <col min="6676" max="6909" width="9.125" style="61"/>
    <col min="6910" max="6910" width="4.5" style="61" customWidth="1"/>
    <col min="6911" max="6911" width="20.125" style="61" bestFit="1" customWidth="1"/>
    <col min="6912" max="6912" width="20.125" style="61" customWidth="1"/>
    <col min="6913" max="6913" width="8" style="61" bestFit="1" customWidth="1"/>
    <col min="6914" max="6914" width="6.875" style="61" customWidth="1"/>
    <col min="6915" max="6920" width="5.625" style="61" customWidth="1"/>
    <col min="6921" max="6921" width="0" style="61" hidden="1" customWidth="1"/>
    <col min="6922" max="6922" width="5" style="61" customWidth="1"/>
    <col min="6923" max="6923" width="8.125" style="61" customWidth="1"/>
    <col min="6924" max="6928" width="5.625" style="61" customWidth="1"/>
    <col min="6929" max="6929" width="6.5" style="61" customWidth="1"/>
    <col min="6930" max="6930" width="9.5" style="61" customWidth="1"/>
    <col min="6931" max="6931" width="28.5" style="61" customWidth="1"/>
    <col min="6932" max="7165" width="9.125" style="61"/>
    <col min="7166" max="7166" width="4.5" style="61" customWidth="1"/>
    <col min="7167" max="7167" width="20.125" style="61" bestFit="1" customWidth="1"/>
    <col min="7168" max="7168" width="20.125" style="61" customWidth="1"/>
    <col min="7169" max="7169" width="8" style="61" bestFit="1" customWidth="1"/>
    <col min="7170" max="7170" width="6.875" style="61" customWidth="1"/>
    <col min="7171" max="7176" width="5.625" style="61" customWidth="1"/>
    <col min="7177" max="7177" width="0" style="61" hidden="1" customWidth="1"/>
    <col min="7178" max="7178" width="5" style="61" customWidth="1"/>
    <col min="7179" max="7179" width="8.125" style="61" customWidth="1"/>
    <col min="7180" max="7184" width="5.625" style="61" customWidth="1"/>
    <col min="7185" max="7185" width="6.5" style="61" customWidth="1"/>
    <col min="7186" max="7186" width="9.5" style="61" customWidth="1"/>
    <col min="7187" max="7187" width="28.5" style="61" customWidth="1"/>
    <col min="7188" max="7421" width="9.125" style="61"/>
    <col min="7422" max="7422" width="4.5" style="61" customWidth="1"/>
    <col min="7423" max="7423" width="20.125" style="61" bestFit="1" customWidth="1"/>
    <col min="7424" max="7424" width="20.125" style="61" customWidth="1"/>
    <col min="7425" max="7425" width="8" style="61" bestFit="1" customWidth="1"/>
    <col min="7426" max="7426" width="6.875" style="61" customWidth="1"/>
    <col min="7427" max="7432" width="5.625" style="61" customWidth="1"/>
    <col min="7433" max="7433" width="0" style="61" hidden="1" customWidth="1"/>
    <col min="7434" max="7434" width="5" style="61" customWidth="1"/>
    <col min="7435" max="7435" width="8.125" style="61" customWidth="1"/>
    <col min="7436" max="7440" width="5.625" style="61" customWidth="1"/>
    <col min="7441" max="7441" width="6.5" style="61" customWidth="1"/>
    <col min="7442" max="7442" width="9.5" style="61" customWidth="1"/>
    <col min="7443" max="7443" width="28.5" style="61" customWidth="1"/>
    <col min="7444" max="7677" width="9.125" style="61"/>
    <col min="7678" max="7678" width="4.5" style="61" customWidth="1"/>
    <col min="7679" max="7679" width="20.125" style="61" bestFit="1" customWidth="1"/>
    <col min="7680" max="7680" width="20.125" style="61" customWidth="1"/>
    <col min="7681" max="7681" width="8" style="61" bestFit="1" customWidth="1"/>
    <col min="7682" max="7682" width="6.875" style="61" customWidth="1"/>
    <col min="7683" max="7688" width="5.625" style="61" customWidth="1"/>
    <col min="7689" max="7689" width="0" style="61" hidden="1" customWidth="1"/>
    <col min="7690" max="7690" width="5" style="61" customWidth="1"/>
    <col min="7691" max="7691" width="8.125" style="61" customWidth="1"/>
    <col min="7692" max="7696" width="5.625" style="61" customWidth="1"/>
    <col min="7697" max="7697" width="6.5" style="61" customWidth="1"/>
    <col min="7698" max="7698" width="9.5" style="61" customWidth="1"/>
    <col min="7699" max="7699" width="28.5" style="61" customWidth="1"/>
    <col min="7700" max="7933" width="9.125" style="61"/>
    <col min="7934" max="7934" width="4.5" style="61" customWidth="1"/>
    <col min="7935" max="7935" width="20.125" style="61" bestFit="1" customWidth="1"/>
    <col min="7936" max="7936" width="20.125" style="61" customWidth="1"/>
    <col min="7937" max="7937" width="8" style="61" bestFit="1" customWidth="1"/>
    <col min="7938" max="7938" width="6.875" style="61" customWidth="1"/>
    <col min="7939" max="7944" width="5.625" style="61" customWidth="1"/>
    <col min="7945" max="7945" width="0" style="61" hidden="1" customWidth="1"/>
    <col min="7946" max="7946" width="5" style="61" customWidth="1"/>
    <col min="7947" max="7947" width="8.125" style="61" customWidth="1"/>
    <col min="7948" max="7952" width="5.625" style="61" customWidth="1"/>
    <col min="7953" max="7953" width="6.5" style="61" customWidth="1"/>
    <col min="7954" max="7954" width="9.5" style="61" customWidth="1"/>
    <col min="7955" max="7955" width="28.5" style="61" customWidth="1"/>
    <col min="7956" max="8189" width="9.125" style="61"/>
    <col min="8190" max="8190" width="4.5" style="61" customWidth="1"/>
    <col min="8191" max="8191" width="20.125" style="61" bestFit="1" customWidth="1"/>
    <col min="8192" max="8192" width="20.125" style="61" customWidth="1"/>
    <col min="8193" max="8193" width="8" style="61" bestFit="1" customWidth="1"/>
    <col min="8194" max="8194" width="6.875" style="61" customWidth="1"/>
    <col min="8195" max="8200" width="5.625" style="61" customWidth="1"/>
    <col min="8201" max="8201" width="0" style="61" hidden="1" customWidth="1"/>
    <col min="8202" max="8202" width="5" style="61" customWidth="1"/>
    <col min="8203" max="8203" width="8.125" style="61" customWidth="1"/>
    <col min="8204" max="8208" width="5.625" style="61" customWidth="1"/>
    <col min="8209" max="8209" width="6.5" style="61" customWidth="1"/>
    <col min="8210" max="8210" width="9.5" style="61" customWidth="1"/>
    <col min="8211" max="8211" width="28.5" style="61" customWidth="1"/>
    <col min="8212" max="8445" width="9.125" style="61"/>
    <col min="8446" max="8446" width="4.5" style="61" customWidth="1"/>
    <col min="8447" max="8447" width="20.125" style="61" bestFit="1" customWidth="1"/>
    <col min="8448" max="8448" width="20.125" style="61" customWidth="1"/>
    <col min="8449" max="8449" width="8" style="61" bestFit="1" customWidth="1"/>
    <col min="8450" max="8450" width="6.875" style="61" customWidth="1"/>
    <col min="8451" max="8456" width="5.625" style="61" customWidth="1"/>
    <col min="8457" max="8457" width="0" style="61" hidden="1" customWidth="1"/>
    <col min="8458" max="8458" width="5" style="61" customWidth="1"/>
    <col min="8459" max="8459" width="8.125" style="61" customWidth="1"/>
    <col min="8460" max="8464" width="5.625" style="61" customWidth="1"/>
    <col min="8465" max="8465" width="6.5" style="61" customWidth="1"/>
    <col min="8466" max="8466" width="9.5" style="61" customWidth="1"/>
    <col min="8467" max="8467" width="28.5" style="61" customWidth="1"/>
    <col min="8468" max="8701" width="9.125" style="61"/>
    <col min="8702" max="8702" width="4.5" style="61" customWidth="1"/>
    <col min="8703" max="8703" width="20.125" style="61" bestFit="1" customWidth="1"/>
    <col min="8704" max="8704" width="20.125" style="61" customWidth="1"/>
    <col min="8705" max="8705" width="8" style="61" bestFit="1" customWidth="1"/>
    <col min="8706" max="8706" width="6.875" style="61" customWidth="1"/>
    <col min="8707" max="8712" width="5.625" style="61" customWidth="1"/>
    <col min="8713" max="8713" width="0" style="61" hidden="1" customWidth="1"/>
    <col min="8714" max="8714" width="5" style="61" customWidth="1"/>
    <col min="8715" max="8715" width="8.125" style="61" customWidth="1"/>
    <col min="8716" max="8720" width="5.625" style="61" customWidth="1"/>
    <col min="8721" max="8721" width="6.5" style="61" customWidth="1"/>
    <col min="8722" max="8722" width="9.5" style="61" customWidth="1"/>
    <col min="8723" max="8723" width="28.5" style="61" customWidth="1"/>
    <col min="8724" max="8957" width="9.125" style="61"/>
    <col min="8958" max="8958" width="4.5" style="61" customWidth="1"/>
    <col min="8959" max="8959" width="20.125" style="61" bestFit="1" customWidth="1"/>
    <col min="8960" max="8960" width="20.125" style="61" customWidth="1"/>
    <col min="8961" max="8961" width="8" style="61" bestFit="1" customWidth="1"/>
    <col min="8962" max="8962" width="6.875" style="61" customWidth="1"/>
    <col min="8963" max="8968" width="5.625" style="61" customWidth="1"/>
    <col min="8969" max="8969" width="0" style="61" hidden="1" customWidth="1"/>
    <col min="8970" max="8970" width="5" style="61" customWidth="1"/>
    <col min="8971" max="8971" width="8.125" style="61" customWidth="1"/>
    <col min="8972" max="8976" width="5.625" style="61" customWidth="1"/>
    <col min="8977" max="8977" width="6.5" style="61" customWidth="1"/>
    <col min="8978" max="8978" width="9.5" style="61" customWidth="1"/>
    <col min="8979" max="8979" width="28.5" style="61" customWidth="1"/>
    <col min="8980" max="9213" width="9.125" style="61"/>
    <col min="9214" max="9214" width="4.5" style="61" customWidth="1"/>
    <col min="9215" max="9215" width="20.125" style="61" bestFit="1" customWidth="1"/>
    <col min="9216" max="9216" width="20.125" style="61" customWidth="1"/>
    <col min="9217" max="9217" width="8" style="61" bestFit="1" customWidth="1"/>
    <col min="9218" max="9218" width="6.875" style="61" customWidth="1"/>
    <col min="9219" max="9224" width="5.625" style="61" customWidth="1"/>
    <col min="9225" max="9225" width="0" style="61" hidden="1" customWidth="1"/>
    <col min="9226" max="9226" width="5" style="61" customWidth="1"/>
    <col min="9227" max="9227" width="8.125" style="61" customWidth="1"/>
    <col min="9228" max="9232" width="5.625" style="61" customWidth="1"/>
    <col min="9233" max="9233" width="6.5" style="61" customWidth="1"/>
    <col min="9234" max="9234" width="9.5" style="61" customWidth="1"/>
    <col min="9235" max="9235" width="28.5" style="61" customWidth="1"/>
    <col min="9236" max="9469" width="9.125" style="61"/>
    <col min="9470" max="9470" width="4.5" style="61" customWidth="1"/>
    <col min="9471" max="9471" width="20.125" style="61" bestFit="1" customWidth="1"/>
    <col min="9472" max="9472" width="20.125" style="61" customWidth="1"/>
    <col min="9473" max="9473" width="8" style="61" bestFit="1" customWidth="1"/>
    <col min="9474" max="9474" width="6.875" style="61" customWidth="1"/>
    <col min="9475" max="9480" width="5.625" style="61" customWidth="1"/>
    <col min="9481" max="9481" width="0" style="61" hidden="1" customWidth="1"/>
    <col min="9482" max="9482" width="5" style="61" customWidth="1"/>
    <col min="9483" max="9483" width="8.125" style="61" customWidth="1"/>
    <col min="9484" max="9488" width="5.625" style="61" customWidth="1"/>
    <col min="9489" max="9489" width="6.5" style="61" customWidth="1"/>
    <col min="9490" max="9490" width="9.5" style="61" customWidth="1"/>
    <col min="9491" max="9491" width="28.5" style="61" customWidth="1"/>
    <col min="9492" max="9725" width="9.125" style="61"/>
    <col min="9726" max="9726" width="4.5" style="61" customWidth="1"/>
    <col min="9727" max="9727" width="20.125" style="61" bestFit="1" customWidth="1"/>
    <col min="9728" max="9728" width="20.125" style="61" customWidth="1"/>
    <col min="9729" max="9729" width="8" style="61" bestFit="1" customWidth="1"/>
    <col min="9730" max="9730" width="6.875" style="61" customWidth="1"/>
    <col min="9731" max="9736" width="5.625" style="61" customWidth="1"/>
    <col min="9737" max="9737" width="0" style="61" hidden="1" customWidth="1"/>
    <col min="9738" max="9738" width="5" style="61" customWidth="1"/>
    <col min="9739" max="9739" width="8.125" style="61" customWidth="1"/>
    <col min="9740" max="9744" width="5.625" style="61" customWidth="1"/>
    <col min="9745" max="9745" width="6.5" style="61" customWidth="1"/>
    <col min="9746" max="9746" width="9.5" style="61" customWidth="1"/>
    <col min="9747" max="9747" width="28.5" style="61" customWidth="1"/>
    <col min="9748" max="9981" width="9.125" style="61"/>
    <col min="9982" max="9982" width="4.5" style="61" customWidth="1"/>
    <col min="9983" max="9983" width="20.125" style="61" bestFit="1" customWidth="1"/>
    <col min="9984" max="9984" width="20.125" style="61" customWidth="1"/>
    <col min="9985" max="9985" width="8" style="61" bestFit="1" customWidth="1"/>
    <col min="9986" max="9986" width="6.875" style="61" customWidth="1"/>
    <col min="9987" max="9992" width="5.625" style="61" customWidth="1"/>
    <col min="9993" max="9993" width="0" style="61" hidden="1" customWidth="1"/>
    <col min="9994" max="9994" width="5" style="61" customWidth="1"/>
    <col min="9995" max="9995" width="8.125" style="61" customWidth="1"/>
    <col min="9996" max="10000" width="5.625" style="61" customWidth="1"/>
    <col min="10001" max="10001" width="6.5" style="61" customWidth="1"/>
    <col min="10002" max="10002" width="9.5" style="61" customWidth="1"/>
    <col min="10003" max="10003" width="28.5" style="61" customWidth="1"/>
    <col min="10004" max="10237" width="9.125" style="61"/>
    <col min="10238" max="10238" width="4.5" style="61" customWidth="1"/>
    <col min="10239" max="10239" width="20.125" style="61" bestFit="1" customWidth="1"/>
    <col min="10240" max="10240" width="20.125" style="61" customWidth="1"/>
    <col min="10241" max="10241" width="8" style="61" bestFit="1" customWidth="1"/>
    <col min="10242" max="10242" width="6.875" style="61" customWidth="1"/>
    <col min="10243" max="10248" width="5.625" style="61" customWidth="1"/>
    <col min="10249" max="10249" width="0" style="61" hidden="1" customWidth="1"/>
    <col min="10250" max="10250" width="5" style="61" customWidth="1"/>
    <col min="10251" max="10251" width="8.125" style="61" customWidth="1"/>
    <col min="10252" max="10256" width="5.625" style="61" customWidth="1"/>
    <col min="10257" max="10257" width="6.5" style="61" customWidth="1"/>
    <col min="10258" max="10258" width="9.5" style="61" customWidth="1"/>
    <col min="10259" max="10259" width="28.5" style="61" customWidth="1"/>
    <col min="10260" max="10493" width="9.125" style="61"/>
    <col min="10494" max="10494" width="4.5" style="61" customWidth="1"/>
    <col min="10495" max="10495" width="20.125" style="61" bestFit="1" customWidth="1"/>
    <col min="10496" max="10496" width="20.125" style="61" customWidth="1"/>
    <col min="10497" max="10497" width="8" style="61" bestFit="1" customWidth="1"/>
    <col min="10498" max="10498" width="6.875" style="61" customWidth="1"/>
    <col min="10499" max="10504" width="5.625" style="61" customWidth="1"/>
    <col min="10505" max="10505" width="0" style="61" hidden="1" customWidth="1"/>
    <col min="10506" max="10506" width="5" style="61" customWidth="1"/>
    <col min="10507" max="10507" width="8.125" style="61" customWidth="1"/>
    <col min="10508" max="10512" width="5.625" style="61" customWidth="1"/>
    <col min="10513" max="10513" width="6.5" style="61" customWidth="1"/>
    <col min="10514" max="10514" width="9.5" style="61" customWidth="1"/>
    <col min="10515" max="10515" width="28.5" style="61" customWidth="1"/>
    <col min="10516" max="10749" width="9.125" style="61"/>
    <col min="10750" max="10750" width="4.5" style="61" customWidth="1"/>
    <col min="10751" max="10751" width="20.125" style="61" bestFit="1" customWidth="1"/>
    <col min="10752" max="10752" width="20.125" style="61" customWidth="1"/>
    <col min="10753" max="10753" width="8" style="61" bestFit="1" customWidth="1"/>
    <col min="10754" max="10754" width="6.875" style="61" customWidth="1"/>
    <col min="10755" max="10760" width="5.625" style="61" customWidth="1"/>
    <col min="10761" max="10761" width="0" style="61" hidden="1" customWidth="1"/>
    <col min="10762" max="10762" width="5" style="61" customWidth="1"/>
    <col min="10763" max="10763" width="8.125" style="61" customWidth="1"/>
    <col min="10764" max="10768" width="5.625" style="61" customWidth="1"/>
    <col min="10769" max="10769" width="6.5" style="61" customWidth="1"/>
    <col min="10770" max="10770" width="9.5" style="61" customWidth="1"/>
    <col min="10771" max="10771" width="28.5" style="61" customWidth="1"/>
    <col min="10772" max="11005" width="9.125" style="61"/>
    <col min="11006" max="11006" width="4.5" style="61" customWidth="1"/>
    <col min="11007" max="11007" width="20.125" style="61" bestFit="1" customWidth="1"/>
    <col min="11008" max="11008" width="20.125" style="61" customWidth="1"/>
    <col min="11009" max="11009" width="8" style="61" bestFit="1" customWidth="1"/>
    <col min="11010" max="11010" width="6.875" style="61" customWidth="1"/>
    <col min="11011" max="11016" width="5.625" style="61" customWidth="1"/>
    <col min="11017" max="11017" width="0" style="61" hidden="1" customWidth="1"/>
    <col min="11018" max="11018" width="5" style="61" customWidth="1"/>
    <col min="11019" max="11019" width="8.125" style="61" customWidth="1"/>
    <col min="11020" max="11024" width="5.625" style="61" customWidth="1"/>
    <col min="11025" max="11025" width="6.5" style="61" customWidth="1"/>
    <col min="11026" max="11026" width="9.5" style="61" customWidth="1"/>
    <col min="11027" max="11027" width="28.5" style="61" customWidth="1"/>
    <col min="11028" max="11261" width="9.125" style="61"/>
    <col min="11262" max="11262" width="4.5" style="61" customWidth="1"/>
    <col min="11263" max="11263" width="20.125" style="61" bestFit="1" customWidth="1"/>
    <col min="11264" max="11264" width="20.125" style="61" customWidth="1"/>
    <col min="11265" max="11265" width="8" style="61" bestFit="1" customWidth="1"/>
    <col min="11266" max="11266" width="6.875" style="61" customWidth="1"/>
    <col min="11267" max="11272" width="5.625" style="61" customWidth="1"/>
    <col min="11273" max="11273" width="0" style="61" hidden="1" customWidth="1"/>
    <col min="11274" max="11274" width="5" style="61" customWidth="1"/>
    <col min="11275" max="11275" width="8.125" style="61" customWidth="1"/>
    <col min="11276" max="11280" width="5.625" style="61" customWidth="1"/>
    <col min="11281" max="11281" width="6.5" style="61" customWidth="1"/>
    <col min="11282" max="11282" width="9.5" style="61" customWidth="1"/>
    <col min="11283" max="11283" width="28.5" style="61" customWidth="1"/>
    <col min="11284" max="11517" width="9.125" style="61"/>
    <col min="11518" max="11518" width="4.5" style="61" customWidth="1"/>
    <col min="11519" max="11519" width="20.125" style="61" bestFit="1" customWidth="1"/>
    <col min="11520" max="11520" width="20.125" style="61" customWidth="1"/>
    <col min="11521" max="11521" width="8" style="61" bestFit="1" customWidth="1"/>
    <col min="11522" max="11522" width="6.875" style="61" customWidth="1"/>
    <col min="11523" max="11528" width="5.625" style="61" customWidth="1"/>
    <col min="11529" max="11529" width="0" style="61" hidden="1" customWidth="1"/>
    <col min="11530" max="11530" width="5" style="61" customWidth="1"/>
    <col min="11531" max="11531" width="8.125" style="61" customWidth="1"/>
    <col min="11532" max="11536" width="5.625" style="61" customWidth="1"/>
    <col min="11537" max="11537" width="6.5" style="61" customWidth="1"/>
    <col min="11538" max="11538" width="9.5" style="61" customWidth="1"/>
    <col min="11539" max="11539" width="28.5" style="61" customWidth="1"/>
    <col min="11540" max="11773" width="9.125" style="61"/>
    <col min="11774" max="11774" width="4.5" style="61" customWidth="1"/>
    <col min="11775" max="11775" width="20.125" style="61" bestFit="1" customWidth="1"/>
    <col min="11776" max="11776" width="20.125" style="61" customWidth="1"/>
    <col min="11777" max="11777" width="8" style="61" bestFit="1" customWidth="1"/>
    <col min="11778" max="11778" width="6.875" style="61" customWidth="1"/>
    <col min="11779" max="11784" width="5.625" style="61" customWidth="1"/>
    <col min="11785" max="11785" width="0" style="61" hidden="1" customWidth="1"/>
    <col min="11786" max="11786" width="5" style="61" customWidth="1"/>
    <col min="11787" max="11787" width="8.125" style="61" customWidth="1"/>
    <col min="11788" max="11792" width="5.625" style="61" customWidth="1"/>
    <col min="11793" max="11793" width="6.5" style="61" customWidth="1"/>
    <col min="11794" max="11794" width="9.5" style="61" customWidth="1"/>
    <col min="11795" max="11795" width="28.5" style="61" customWidth="1"/>
    <col min="11796" max="12029" width="9.125" style="61"/>
    <col min="12030" max="12030" width="4.5" style="61" customWidth="1"/>
    <col min="12031" max="12031" width="20.125" style="61" bestFit="1" customWidth="1"/>
    <col min="12032" max="12032" width="20.125" style="61" customWidth="1"/>
    <col min="12033" max="12033" width="8" style="61" bestFit="1" customWidth="1"/>
    <col min="12034" max="12034" width="6.875" style="61" customWidth="1"/>
    <col min="12035" max="12040" width="5.625" style="61" customWidth="1"/>
    <col min="12041" max="12041" width="0" style="61" hidden="1" customWidth="1"/>
    <col min="12042" max="12042" width="5" style="61" customWidth="1"/>
    <col min="12043" max="12043" width="8.125" style="61" customWidth="1"/>
    <col min="12044" max="12048" width="5.625" style="61" customWidth="1"/>
    <col min="12049" max="12049" width="6.5" style="61" customWidth="1"/>
    <col min="12050" max="12050" width="9.5" style="61" customWidth="1"/>
    <col min="12051" max="12051" width="28.5" style="61" customWidth="1"/>
    <col min="12052" max="12285" width="9.125" style="61"/>
    <col min="12286" max="12286" width="4.5" style="61" customWidth="1"/>
    <col min="12287" max="12287" width="20.125" style="61" bestFit="1" customWidth="1"/>
    <col min="12288" max="12288" width="20.125" style="61" customWidth="1"/>
    <col min="12289" max="12289" width="8" style="61" bestFit="1" customWidth="1"/>
    <col min="12290" max="12290" width="6.875" style="61" customWidth="1"/>
    <col min="12291" max="12296" width="5.625" style="61" customWidth="1"/>
    <col min="12297" max="12297" width="0" style="61" hidden="1" customWidth="1"/>
    <col min="12298" max="12298" width="5" style="61" customWidth="1"/>
    <col min="12299" max="12299" width="8.125" style="61" customWidth="1"/>
    <col min="12300" max="12304" width="5.625" style="61" customWidth="1"/>
    <col min="12305" max="12305" width="6.5" style="61" customWidth="1"/>
    <col min="12306" max="12306" width="9.5" style="61" customWidth="1"/>
    <col min="12307" max="12307" width="28.5" style="61" customWidth="1"/>
    <col min="12308" max="12541" width="9.125" style="61"/>
    <col min="12542" max="12542" width="4.5" style="61" customWidth="1"/>
    <col min="12543" max="12543" width="20.125" style="61" bestFit="1" customWidth="1"/>
    <col min="12544" max="12544" width="20.125" style="61" customWidth="1"/>
    <col min="12545" max="12545" width="8" style="61" bestFit="1" customWidth="1"/>
    <col min="12546" max="12546" width="6.875" style="61" customWidth="1"/>
    <col min="12547" max="12552" width="5.625" style="61" customWidth="1"/>
    <col min="12553" max="12553" width="0" style="61" hidden="1" customWidth="1"/>
    <col min="12554" max="12554" width="5" style="61" customWidth="1"/>
    <col min="12555" max="12555" width="8.125" style="61" customWidth="1"/>
    <col min="12556" max="12560" width="5.625" style="61" customWidth="1"/>
    <col min="12561" max="12561" width="6.5" style="61" customWidth="1"/>
    <col min="12562" max="12562" width="9.5" style="61" customWidth="1"/>
    <col min="12563" max="12563" width="28.5" style="61" customWidth="1"/>
    <col min="12564" max="12797" width="9.125" style="61"/>
    <col min="12798" max="12798" width="4.5" style="61" customWidth="1"/>
    <col min="12799" max="12799" width="20.125" style="61" bestFit="1" customWidth="1"/>
    <col min="12800" max="12800" width="20.125" style="61" customWidth="1"/>
    <col min="12801" max="12801" width="8" style="61" bestFit="1" customWidth="1"/>
    <col min="12802" max="12802" width="6.875" style="61" customWidth="1"/>
    <col min="12803" max="12808" width="5.625" style="61" customWidth="1"/>
    <col min="12809" max="12809" width="0" style="61" hidden="1" customWidth="1"/>
    <col min="12810" max="12810" width="5" style="61" customWidth="1"/>
    <col min="12811" max="12811" width="8.125" style="61" customWidth="1"/>
    <col min="12812" max="12816" width="5.625" style="61" customWidth="1"/>
    <col min="12817" max="12817" width="6.5" style="61" customWidth="1"/>
    <col min="12818" max="12818" width="9.5" style="61" customWidth="1"/>
    <col min="12819" max="12819" width="28.5" style="61" customWidth="1"/>
    <col min="12820" max="13053" width="9.125" style="61"/>
    <col min="13054" max="13054" width="4.5" style="61" customWidth="1"/>
    <col min="13055" max="13055" width="20.125" style="61" bestFit="1" customWidth="1"/>
    <col min="13056" max="13056" width="20.125" style="61" customWidth="1"/>
    <col min="13057" max="13057" width="8" style="61" bestFit="1" customWidth="1"/>
    <col min="13058" max="13058" width="6.875" style="61" customWidth="1"/>
    <col min="13059" max="13064" width="5.625" style="61" customWidth="1"/>
    <col min="13065" max="13065" width="0" style="61" hidden="1" customWidth="1"/>
    <col min="13066" max="13066" width="5" style="61" customWidth="1"/>
    <col min="13067" max="13067" width="8.125" style="61" customWidth="1"/>
    <col min="13068" max="13072" width="5.625" style="61" customWidth="1"/>
    <col min="13073" max="13073" width="6.5" style="61" customWidth="1"/>
    <col min="13074" max="13074" width="9.5" style="61" customWidth="1"/>
    <col min="13075" max="13075" width="28.5" style="61" customWidth="1"/>
    <col min="13076" max="13309" width="9.125" style="61"/>
    <col min="13310" max="13310" width="4.5" style="61" customWidth="1"/>
    <col min="13311" max="13311" width="20.125" style="61" bestFit="1" customWidth="1"/>
    <col min="13312" max="13312" width="20.125" style="61" customWidth="1"/>
    <col min="13313" max="13313" width="8" style="61" bestFit="1" customWidth="1"/>
    <col min="13314" max="13314" width="6.875" style="61" customWidth="1"/>
    <col min="13315" max="13320" width="5.625" style="61" customWidth="1"/>
    <col min="13321" max="13321" width="0" style="61" hidden="1" customWidth="1"/>
    <col min="13322" max="13322" width="5" style="61" customWidth="1"/>
    <col min="13323" max="13323" width="8.125" style="61" customWidth="1"/>
    <col min="13324" max="13328" width="5.625" style="61" customWidth="1"/>
    <col min="13329" max="13329" width="6.5" style="61" customWidth="1"/>
    <col min="13330" max="13330" width="9.5" style="61" customWidth="1"/>
    <col min="13331" max="13331" width="28.5" style="61" customWidth="1"/>
    <col min="13332" max="13565" width="9.125" style="61"/>
    <col min="13566" max="13566" width="4.5" style="61" customWidth="1"/>
    <col min="13567" max="13567" width="20.125" style="61" bestFit="1" customWidth="1"/>
    <col min="13568" max="13568" width="20.125" style="61" customWidth="1"/>
    <col min="13569" max="13569" width="8" style="61" bestFit="1" customWidth="1"/>
    <col min="13570" max="13570" width="6.875" style="61" customWidth="1"/>
    <col min="13571" max="13576" width="5.625" style="61" customWidth="1"/>
    <col min="13577" max="13577" width="0" style="61" hidden="1" customWidth="1"/>
    <col min="13578" max="13578" width="5" style="61" customWidth="1"/>
    <col min="13579" max="13579" width="8.125" style="61" customWidth="1"/>
    <col min="13580" max="13584" width="5.625" style="61" customWidth="1"/>
    <col min="13585" max="13585" width="6.5" style="61" customWidth="1"/>
    <col min="13586" max="13586" width="9.5" style="61" customWidth="1"/>
    <col min="13587" max="13587" width="28.5" style="61" customWidth="1"/>
    <col min="13588" max="13821" width="9.125" style="61"/>
    <col min="13822" max="13822" width="4.5" style="61" customWidth="1"/>
    <col min="13823" max="13823" width="20.125" style="61" bestFit="1" customWidth="1"/>
    <col min="13824" max="13824" width="20.125" style="61" customWidth="1"/>
    <col min="13825" max="13825" width="8" style="61" bestFit="1" customWidth="1"/>
    <col min="13826" max="13826" width="6.875" style="61" customWidth="1"/>
    <col min="13827" max="13832" width="5.625" style="61" customWidth="1"/>
    <col min="13833" max="13833" width="0" style="61" hidden="1" customWidth="1"/>
    <col min="13834" max="13834" width="5" style="61" customWidth="1"/>
    <col min="13835" max="13835" width="8.125" style="61" customWidth="1"/>
    <col min="13836" max="13840" width="5.625" style="61" customWidth="1"/>
    <col min="13841" max="13841" width="6.5" style="61" customWidth="1"/>
    <col min="13842" max="13842" width="9.5" style="61" customWidth="1"/>
    <col min="13843" max="13843" width="28.5" style="61" customWidth="1"/>
    <col min="13844" max="14077" width="9.125" style="61"/>
    <col min="14078" max="14078" width="4.5" style="61" customWidth="1"/>
    <col min="14079" max="14079" width="20.125" style="61" bestFit="1" customWidth="1"/>
    <col min="14080" max="14080" width="20.125" style="61" customWidth="1"/>
    <col min="14081" max="14081" width="8" style="61" bestFit="1" customWidth="1"/>
    <col min="14082" max="14082" width="6.875" style="61" customWidth="1"/>
    <col min="14083" max="14088" width="5.625" style="61" customWidth="1"/>
    <col min="14089" max="14089" width="0" style="61" hidden="1" customWidth="1"/>
    <col min="14090" max="14090" width="5" style="61" customWidth="1"/>
    <col min="14091" max="14091" width="8.125" style="61" customWidth="1"/>
    <col min="14092" max="14096" width="5.625" style="61" customWidth="1"/>
    <col min="14097" max="14097" width="6.5" style="61" customWidth="1"/>
    <col min="14098" max="14098" width="9.5" style="61" customWidth="1"/>
    <col min="14099" max="14099" width="28.5" style="61" customWidth="1"/>
    <col min="14100" max="14333" width="9.125" style="61"/>
    <col min="14334" max="14334" width="4.5" style="61" customWidth="1"/>
    <col min="14335" max="14335" width="20.125" style="61" bestFit="1" customWidth="1"/>
    <col min="14336" max="14336" width="20.125" style="61" customWidth="1"/>
    <col min="14337" max="14337" width="8" style="61" bestFit="1" customWidth="1"/>
    <col min="14338" max="14338" width="6.875" style="61" customWidth="1"/>
    <col min="14339" max="14344" width="5.625" style="61" customWidth="1"/>
    <col min="14345" max="14345" width="0" style="61" hidden="1" customWidth="1"/>
    <col min="14346" max="14346" width="5" style="61" customWidth="1"/>
    <col min="14347" max="14347" width="8.125" style="61" customWidth="1"/>
    <col min="14348" max="14352" width="5.625" style="61" customWidth="1"/>
    <col min="14353" max="14353" width="6.5" style="61" customWidth="1"/>
    <col min="14354" max="14354" width="9.5" style="61" customWidth="1"/>
    <col min="14355" max="14355" width="28.5" style="61" customWidth="1"/>
    <col min="14356" max="14589" width="9.125" style="61"/>
    <col min="14590" max="14590" width="4.5" style="61" customWidth="1"/>
    <col min="14591" max="14591" width="20.125" style="61" bestFit="1" customWidth="1"/>
    <col min="14592" max="14592" width="20.125" style="61" customWidth="1"/>
    <col min="14593" max="14593" width="8" style="61" bestFit="1" customWidth="1"/>
    <col min="14594" max="14594" width="6.875" style="61" customWidth="1"/>
    <col min="14595" max="14600" width="5.625" style="61" customWidth="1"/>
    <col min="14601" max="14601" width="0" style="61" hidden="1" customWidth="1"/>
    <col min="14602" max="14602" width="5" style="61" customWidth="1"/>
    <col min="14603" max="14603" width="8.125" style="61" customWidth="1"/>
    <col min="14604" max="14608" width="5.625" style="61" customWidth="1"/>
    <col min="14609" max="14609" width="6.5" style="61" customWidth="1"/>
    <col min="14610" max="14610" width="9.5" style="61" customWidth="1"/>
    <col min="14611" max="14611" width="28.5" style="61" customWidth="1"/>
    <col min="14612" max="14845" width="9.125" style="61"/>
    <col min="14846" max="14846" width="4.5" style="61" customWidth="1"/>
    <col min="14847" max="14847" width="20.125" style="61" bestFit="1" customWidth="1"/>
    <col min="14848" max="14848" width="20.125" style="61" customWidth="1"/>
    <col min="14849" max="14849" width="8" style="61" bestFit="1" customWidth="1"/>
    <col min="14850" max="14850" width="6.875" style="61" customWidth="1"/>
    <col min="14851" max="14856" width="5.625" style="61" customWidth="1"/>
    <col min="14857" max="14857" width="0" style="61" hidden="1" customWidth="1"/>
    <col min="14858" max="14858" width="5" style="61" customWidth="1"/>
    <col min="14859" max="14859" width="8.125" style="61" customWidth="1"/>
    <col min="14860" max="14864" width="5.625" style="61" customWidth="1"/>
    <col min="14865" max="14865" width="6.5" style="61" customWidth="1"/>
    <col min="14866" max="14866" width="9.5" style="61" customWidth="1"/>
    <col min="14867" max="14867" width="28.5" style="61" customWidth="1"/>
    <col min="14868" max="15101" width="9.125" style="61"/>
    <col min="15102" max="15102" width="4.5" style="61" customWidth="1"/>
    <col min="15103" max="15103" width="20.125" style="61" bestFit="1" customWidth="1"/>
    <col min="15104" max="15104" width="20.125" style="61" customWidth="1"/>
    <col min="15105" max="15105" width="8" style="61" bestFit="1" customWidth="1"/>
    <col min="15106" max="15106" width="6.875" style="61" customWidth="1"/>
    <col min="15107" max="15112" width="5.625" style="61" customWidth="1"/>
    <col min="15113" max="15113" width="0" style="61" hidden="1" customWidth="1"/>
    <col min="15114" max="15114" width="5" style="61" customWidth="1"/>
    <col min="15115" max="15115" width="8.125" style="61" customWidth="1"/>
    <col min="15116" max="15120" width="5.625" style="61" customWidth="1"/>
    <col min="15121" max="15121" width="6.5" style="61" customWidth="1"/>
    <col min="15122" max="15122" width="9.5" style="61" customWidth="1"/>
    <col min="15123" max="15123" width="28.5" style="61" customWidth="1"/>
    <col min="15124" max="15357" width="9.125" style="61"/>
    <col min="15358" max="15358" width="4.5" style="61" customWidth="1"/>
    <col min="15359" max="15359" width="20.125" style="61" bestFit="1" customWidth="1"/>
    <col min="15360" max="15360" width="20.125" style="61" customWidth="1"/>
    <col min="15361" max="15361" width="8" style="61" bestFit="1" customWidth="1"/>
    <col min="15362" max="15362" width="6.875" style="61" customWidth="1"/>
    <col min="15363" max="15368" width="5.625" style="61" customWidth="1"/>
    <col min="15369" max="15369" width="0" style="61" hidden="1" customWidth="1"/>
    <col min="15370" max="15370" width="5" style="61" customWidth="1"/>
    <col min="15371" max="15371" width="8.125" style="61" customWidth="1"/>
    <col min="15372" max="15376" width="5.625" style="61" customWidth="1"/>
    <col min="15377" max="15377" width="6.5" style="61" customWidth="1"/>
    <col min="15378" max="15378" width="9.5" style="61" customWidth="1"/>
    <col min="15379" max="15379" width="28.5" style="61" customWidth="1"/>
    <col min="15380" max="15613" width="9.125" style="61"/>
    <col min="15614" max="15614" width="4.5" style="61" customWidth="1"/>
    <col min="15615" max="15615" width="20.125" style="61" bestFit="1" customWidth="1"/>
    <col min="15616" max="15616" width="20.125" style="61" customWidth="1"/>
    <col min="15617" max="15617" width="8" style="61" bestFit="1" customWidth="1"/>
    <col min="15618" max="15618" width="6.875" style="61" customWidth="1"/>
    <col min="15619" max="15624" width="5.625" style="61" customWidth="1"/>
    <col min="15625" max="15625" width="0" style="61" hidden="1" customWidth="1"/>
    <col min="15626" max="15626" width="5" style="61" customWidth="1"/>
    <col min="15627" max="15627" width="8.125" style="61" customWidth="1"/>
    <col min="15628" max="15632" width="5.625" style="61" customWidth="1"/>
    <col min="15633" max="15633" width="6.5" style="61" customWidth="1"/>
    <col min="15634" max="15634" width="9.5" style="61" customWidth="1"/>
    <col min="15635" max="15635" width="28.5" style="61" customWidth="1"/>
    <col min="15636" max="15869" width="9.125" style="61"/>
    <col min="15870" max="15870" width="4.5" style="61" customWidth="1"/>
    <col min="15871" max="15871" width="20.125" style="61" bestFit="1" customWidth="1"/>
    <col min="15872" max="15872" width="20.125" style="61" customWidth="1"/>
    <col min="15873" max="15873" width="8" style="61" bestFit="1" customWidth="1"/>
    <col min="15874" max="15874" width="6.875" style="61" customWidth="1"/>
    <col min="15875" max="15880" width="5.625" style="61" customWidth="1"/>
    <col min="15881" max="15881" width="0" style="61" hidden="1" customWidth="1"/>
    <col min="15882" max="15882" width="5" style="61" customWidth="1"/>
    <col min="15883" max="15883" width="8.125" style="61" customWidth="1"/>
    <col min="15884" max="15888" width="5.625" style="61" customWidth="1"/>
    <col min="15889" max="15889" width="6.5" style="61" customWidth="1"/>
    <col min="15890" max="15890" width="9.5" style="61" customWidth="1"/>
    <col min="15891" max="15891" width="28.5" style="61" customWidth="1"/>
    <col min="15892" max="16125" width="9.125" style="61"/>
    <col min="16126" max="16126" width="4.5" style="61" customWidth="1"/>
    <col min="16127" max="16127" width="20.125" style="61" bestFit="1" customWidth="1"/>
    <col min="16128" max="16128" width="20.125" style="61" customWidth="1"/>
    <col min="16129" max="16129" width="8" style="61" bestFit="1" customWidth="1"/>
    <col min="16130" max="16130" width="6.875" style="61" customWidth="1"/>
    <col min="16131" max="16136" width="5.625" style="61" customWidth="1"/>
    <col min="16137" max="16137" width="0" style="61" hidden="1" customWidth="1"/>
    <col min="16138" max="16138" width="5" style="61" customWidth="1"/>
    <col min="16139" max="16139" width="8.125" style="61" customWidth="1"/>
    <col min="16140" max="16144" width="5.625" style="61" customWidth="1"/>
    <col min="16145" max="16145" width="6.5" style="61" customWidth="1"/>
    <col min="16146" max="16146" width="9.5" style="61" customWidth="1"/>
    <col min="16147" max="16147" width="28.5" style="61" customWidth="1"/>
    <col min="16148" max="16384" width="9.125" style="61"/>
  </cols>
  <sheetData>
    <row r="1" spans="1:19" ht="16.149999999999999" customHeight="1" x14ac:dyDescent="0.35">
      <c r="A1" s="770" t="s">
        <v>175</v>
      </c>
      <c r="B1" s="770"/>
      <c r="C1" s="770"/>
      <c r="D1" s="770"/>
      <c r="E1" s="770"/>
      <c r="F1" s="770"/>
      <c r="G1" s="770"/>
      <c r="H1" s="770"/>
      <c r="I1" s="770"/>
      <c r="J1" s="770"/>
      <c r="K1" s="770"/>
      <c r="L1" s="770"/>
      <c r="M1" s="770"/>
      <c r="N1" s="770"/>
      <c r="O1" s="770"/>
      <c r="P1" s="770"/>
      <c r="Q1" s="770"/>
      <c r="R1" s="770"/>
      <c r="S1" s="770"/>
    </row>
    <row r="2" spans="1:19" ht="16.149999999999999" customHeight="1" x14ac:dyDescent="0.35">
      <c r="A2" s="754" t="s">
        <v>176</v>
      </c>
      <c r="B2" s="754"/>
      <c r="C2" s="754"/>
      <c r="D2" s="754"/>
      <c r="E2" s="754"/>
      <c r="F2" s="754"/>
      <c r="G2" s="754"/>
      <c r="H2" s="754"/>
      <c r="I2" s="754"/>
      <c r="J2" s="754"/>
      <c r="K2" s="754"/>
      <c r="L2" s="754"/>
      <c r="M2" s="754"/>
      <c r="N2" s="754"/>
      <c r="O2" s="754"/>
      <c r="P2" s="754"/>
      <c r="Q2" s="754"/>
      <c r="R2" s="754"/>
      <c r="S2" s="754"/>
    </row>
    <row r="3" spans="1:19" s="63" customFormat="1" ht="16.149999999999999" customHeight="1" x14ac:dyDescent="0.35">
      <c r="A3" s="755" t="s">
        <v>193</v>
      </c>
      <c r="B3" s="758" t="s">
        <v>177</v>
      </c>
      <c r="C3" s="759"/>
      <c r="D3" s="759"/>
      <c r="E3" s="759"/>
      <c r="F3" s="759"/>
      <c r="G3" s="759"/>
      <c r="H3" s="759"/>
      <c r="I3" s="759"/>
      <c r="J3" s="760"/>
      <c r="K3" s="109"/>
      <c r="L3" s="759" t="s">
        <v>178</v>
      </c>
      <c r="M3" s="759"/>
      <c r="N3" s="759"/>
      <c r="O3" s="759"/>
      <c r="P3" s="759"/>
      <c r="Q3" s="759"/>
      <c r="R3" s="74"/>
      <c r="S3" s="70"/>
    </row>
    <row r="4" spans="1:19" s="63" customFormat="1" ht="16.149999999999999" customHeight="1" x14ac:dyDescent="0.35">
      <c r="A4" s="756"/>
      <c r="B4" s="761" t="s">
        <v>179</v>
      </c>
      <c r="C4" s="763" t="s">
        <v>30</v>
      </c>
      <c r="D4" s="752" t="s">
        <v>180</v>
      </c>
      <c r="E4" s="752" t="s">
        <v>181</v>
      </c>
      <c r="F4" s="752" t="s">
        <v>182</v>
      </c>
      <c r="G4" s="752" t="s">
        <v>183</v>
      </c>
      <c r="H4" s="752" t="s">
        <v>184</v>
      </c>
      <c r="I4" s="752" t="s">
        <v>185</v>
      </c>
      <c r="J4" s="101" t="s">
        <v>443</v>
      </c>
      <c r="K4" s="65"/>
      <c r="L4" s="752" t="s">
        <v>186</v>
      </c>
      <c r="M4" s="752" t="s">
        <v>187</v>
      </c>
      <c r="N4" s="752" t="s">
        <v>188</v>
      </c>
      <c r="O4" s="752" t="s">
        <v>189</v>
      </c>
      <c r="P4" s="752" t="s">
        <v>190</v>
      </c>
      <c r="Q4" s="752" t="s">
        <v>191</v>
      </c>
      <c r="R4" s="66" t="s">
        <v>192</v>
      </c>
      <c r="S4" s="64" t="s">
        <v>5</v>
      </c>
    </row>
    <row r="5" spans="1:19" ht="16.149999999999999" customHeight="1" x14ac:dyDescent="0.35">
      <c r="A5" s="757"/>
      <c r="B5" s="762"/>
      <c r="C5" s="764"/>
      <c r="D5" s="766"/>
      <c r="E5" s="766"/>
      <c r="F5" s="766"/>
      <c r="G5" s="766"/>
      <c r="H5" s="766"/>
      <c r="I5" s="766"/>
      <c r="J5" s="102"/>
      <c r="K5" s="67"/>
      <c r="L5" s="766"/>
      <c r="M5" s="766"/>
      <c r="N5" s="766"/>
      <c r="O5" s="766"/>
      <c r="P5" s="766"/>
      <c r="Q5" s="766"/>
      <c r="R5" s="66" t="s">
        <v>194</v>
      </c>
      <c r="S5" s="89"/>
    </row>
    <row r="6" spans="1:19" ht="16.149999999999999" customHeight="1" x14ac:dyDescent="0.35">
      <c r="A6" s="73">
        <v>1</v>
      </c>
      <c r="B6" s="113" t="s">
        <v>348</v>
      </c>
      <c r="C6" s="100" t="s">
        <v>195</v>
      </c>
      <c r="D6" s="75"/>
      <c r="E6" s="75"/>
      <c r="F6" s="75"/>
      <c r="G6" s="75"/>
      <c r="H6" s="75"/>
      <c r="I6" s="75"/>
      <c r="J6" s="72"/>
      <c r="K6" s="76"/>
      <c r="L6" s="75"/>
      <c r="M6" s="75"/>
      <c r="N6" s="75">
        <v>1</v>
      </c>
      <c r="O6" s="75"/>
      <c r="P6" s="75"/>
      <c r="Q6" s="75"/>
      <c r="R6" s="111"/>
      <c r="S6" s="69" t="s">
        <v>196</v>
      </c>
    </row>
    <row r="7" spans="1:19" ht="16.149999999999999" customHeight="1" x14ac:dyDescent="0.35">
      <c r="A7" s="73">
        <v>2</v>
      </c>
      <c r="B7" s="113" t="s">
        <v>349</v>
      </c>
      <c r="C7" s="62" t="s">
        <v>197</v>
      </c>
      <c r="D7" s="75"/>
      <c r="E7" s="75"/>
      <c r="F7" s="75"/>
      <c r="G7" s="75"/>
      <c r="H7" s="75"/>
      <c r="I7" s="75"/>
      <c r="J7" s="72"/>
      <c r="K7" s="76"/>
      <c r="L7" s="75"/>
      <c r="M7" s="75"/>
      <c r="N7" s="75">
        <v>1</v>
      </c>
      <c r="O7" s="75"/>
      <c r="P7" s="75"/>
      <c r="Q7" s="75"/>
      <c r="R7" s="111"/>
      <c r="S7" s="69"/>
    </row>
    <row r="8" spans="1:19" ht="16.149999999999999" customHeight="1" x14ac:dyDescent="0.35">
      <c r="A8" s="73">
        <v>3</v>
      </c>
      <c r="B8" s="113" t="s">
        <v>350</v>
      </c>
      <c r="C8" s="62" t="s">
        <v>197</v>
      </c>
      <c r="D8" s="75"/>
      <c r="E8" s="75">
        <v>1</v>
      </c>
      <c r="F8" s="75"/>
      <c r="G8" s="75"/>
      <c r="H8" s="75"/>
      <c r="I8" s="75"/>
      <c r="J8" s="72"/>
      <c r="K8" s="76"/>
      <c r="L8" s="75"/>
      <c r="M8" s="75"/>
      <c r="N8" s="75"/>
      <c r="O8" s="75"/>
      <c r="P8" s="75"/>
      <c r="Q8" s="75"/>
      <c r="R8" s="111"/>
      <c r="S8" s="69"/>
    </row>
    <row r="9" spans="1:19" ht="16.149999999999999" customHeight="1" x14ac:dyDescent="0.35">
      <c r="A9" s="73">
        <v>4</v>
      </c>
      <c r="B9" s="113" t="s">
        <v>351</v>
      </c>
      <c r="C9" s="62" t="s">
        <v>197</v>
      </c>
      <c r="D9" s="75"/>
      <c r="E9" s="75"/>
      <c r="F9" s="75"/>
      <c r="G9" s="75"/>
      <c r="H9" s="75"/>
      <c r="I9" s="75"/>
      <c r="J9" s="72"/>
      <c r="K9" s="76"/>
      <c r="L9" s="75"/>
      <c r="M9" s="75"/>
      <c r="N9" s="75">
        <v>1</v>
      </c>
      <c r="O9" s="75"/>
      <c r="P9" s="75"/>
      <c r="Q9" s="75"/>
      <c r="R9" s="111"/>
      <c r="S9" s="69"/>
    </row>
    <row r="10" spans="1:19" ht="16.149999999999999" customHeight="1" x14ac:dyDescent="0.35">
      <c r="A10" s="73">
        <v>5</v>
      </c>
      <c r="B10" s="113" t="s">
        <v>352</v>
      </c>
      <c r="C10" s="62" t="s">
        <v>197</v>
      </c>
      <c r="D10" s="75"/>
      <c r="E10" s="75"/>
      <c r="F10" s="75"/>
      <c r="G10" s="75"/>
      <c r="H10" s="75"/>
      <c r="I10" s="75"/>
      <c r="J10" s="72"/>
      <c r="K10" s="76"/>
      <c r="L10" s="75"/>
      <c r="M10" s="75"/>
      <c r="N10" s="75"/>
      <c r="O10" s="75">
        <v>1</v>
      </c>
      <c r="P10" s="75"/>
      <c r="Q10" s="75"/>
      <c r="R10" s="111"/>
      <c r="S10" s="69"/>
    </row>
    <row r="11" spans="1:19" ht="16.149999999999999" customHeight="1" x14ac:dyDescent="0.35">
      <c r="A11" s="73">
        <v>6</v>
      </c>
      <c r="B11" s="113" t="s">
        <v>353</v>
      </c>
      <c r="C11" s="62" t="s">
        <v>197</v>
      </c>
      <c r="D11" s="75"/>
      <c r="E11" s="75">
        <v>1</v>
      </c>
      <c r="F11" s="75"/>
      <c r="G11" s="75"/>
      <c r="H11" s="75"/>
      <c r="I11" s="75"/>
      <c r="J11" s="72"/>
      <c r="K11" s="76"/>
      <c r="L11" s="75"/>
      <c r="M11" s="75"/>
      <c r="N11" s="75"/>
      <c r="O11" s="75"/>
      <c r="P11" s="75"/>
      <c r="Q11" s="75"/>
      <c r="R11" s="111"/>
      <c r="S11" s="69"/>
    </row>
    <row r="12" spans="1:19" ht="16.149999999999999" customHeight="1" x14ac:dyDescent="0.35">
      <c r="A12" s="73">
        <v>7</v>
      </c>
      <c r="B12" s="113" t="s">
        <v>354</v>
      </c>
      <c r="C12" s="62" t="s">
        <v>197</v>
      </c>
      <c r="D12" s="75"/>
      <c r="E12" s="75"/>
      <c r="F12" s="75"/>
      <c r="G12" s="75"/>
      <c r="H12" s="75"/>
      <c r="I12" s="75"/>
      <c r="J12" s="72"/>
      <c r="K12" s="76"/>
      <c r="L12" s="75"/>
      <c r="M12" s="75"/>
      <c r="N12" s="75"/>
      <c r="O12" s="75">
        <v>1</v>
      </c>
      <c r="P12" s="75"/>
      <c r="Q12" s="75"/>
      <c r="R12" s="111"/>
      <c r="S12" s="69"/>
    </row>
    <row r="13" spans="1:19" ht="16.149999999999999" customHeight="1" x14ac:dyDescent="0.35">
      <c r="A13" s="73">
        <v>8</v>
      </c>
      <c r="B13" s="113" t="s">
        <v>355</v>
      </c>
      <c r="C13" s="62" t="s">
        <v>197</v>
      </c>
      <c r="D13" s="75"/>
      <c r="E13" s="75"/>
      <c r="F13" s="75"/>
      <c r="G13" s="75"/>
      <c r="H13" s="75"/>
      <c r="I13" s="75"/>
      <c r="J13" s="72"/>
      <c r="K13" s="76"/>
      <c r="L13" s="75"/>
      <c r="M13" s="75"/>
      <c r="N13" s="75">
        <v>1</v>
      </c>
      <c r="O13" s="75"/>
      <c r="P13" s="75"/>
      <c r="Q13" s="75"/>
      <c r="R13" s="111"/>
      <c r="S13" s="69"/>
    </row>
    <row r="14" spans="1:19" ht="16.149999999999999" customHeight="1" x14ac:dyDescent="0.35">
      <c r="A14" s="73">
        <v>9</v>
      </c>
      <c r="B14" s="113" t="s">
        <v>356</v>
      </c>
      <c r="C14" s="62" t="s">
        <v>197</v>
      </c>
      <c r="D14" s="75"/>
      <c r="E14" s="75"/>
      <c r="F14" s="75"/>
      <c r="G14" s="75">
        <v>1</v>
      </c>
      <c r="H14" s="75"/>
      <c r="I14" s="75"/>
      <c r="J14" s="72"/>
      <c r="K14" s="76"/>
      <c r="L14" s="75"/>
      <c r="M14" s="75"/>
      <c r="N14" s="75"/>
      <c r="O14" s="75"/>
      <c r="P14" s="75"/>
      <c r="Q14" s="75"/>
      <c r="R14" s="111"/>
      <c r="S14" s="69"/>
    </row>
    <row r="15" spans="1:19" ht="16.149999999999999" customHeight="1" x14ac:dyDescent="0.35">
      <c r="A15" s="73">
        <v>10</v>
      </c>
      <c r="B15" s="113" t="s">
        <v>357</v>
      </c>
      <c r="C15" s="62" t="s">
        <v>197</v>
      </c>
      <c r="D15" s="75"/>
      <c r="E15" s="75"/>
      <c r="F15" s="75"/>
      <c r="G15" s="75"/>
      <c r="H15" s="75"/>
      <c r="I15" s="75"/>
      <c r="J15" s="72"/>
      <c r="K15" s="76"/>
      <c r="L15" s="75"/>
      <c r="M15" s="75"/>
      <c r="N15" s="75"/>
      <c r="O15" s="75"/>
      <c r="P15" s="75"/>
      <c r="Q15" s="75">
        <v>1</v>
      </c>
      <c r="R15" s="111"/>
      <c r="S15" s="69"/>
    </row>
    <row r="16" spans="1:19" ht="16.149999999999999" customHeight="1" x14ac:dyDescent="0.35">
      <c r="A16" s="73">
        <v>11</v>
      </c>
      <c r="B16" s="113" t="s">
        <v>358</v>
      </c>
      <c r="C16" s="62" t="s">
        <v>197</v>
      </c>
      <c r="D16" s="75"/>
      <c r="E16" s="75"/>
      <c r="F16" s="75"/>
      <c r="G16" s="75"/>
      <c r="H16" s="75"/>
      <c r="I16" s="75"/>
      <c r="J16" s="72"/>
      <c r="K16" s="76"/>
      <c r="L16" s="75"/>
      <c r="M16" s="75"/>
      <c r="N16" s="75"/>
      <c r="O16" s="75">
        <v>1</v>
      </c>
      <c r="P16" s="75"/>
      <c r="Q16" s="75"/>
      <c r="R16" s="111"/>
      <c r="S16" s="69"/>
    </row>
    <row r="17" spans="1:19" ht="16.149999999999999" customHeight="1" x14ac:dyDescent="0.35">
      <c r="A17" s="73">
        <v>12</v>
      </c>
      <c r="B17" s="113" t="s">
        <v>359</v>
      </c>
      <c r="C17" s="62" t="s">
        <v>197</v>
      </c>
      <c r="D17" s="75"/>
      <c r="E17" s="75"/>
      <c r="F17" s="75"/>
      <c r="G17" s="75"/>
      <c r="H17" s="75"/>
      <c r="I17" s="75"/>
      <c r="J17" s="72"/>
      <c r="K17" s="76"/>
      <c r="L17" s="75"/>
      <c r="M17" s="75"/>
      <c r="N17" s="75">
        <v>1</v>
      </c>
      <c r="O17" s="75"/>
      <c r="P17" s="75"/>
      <c r="Q17" s="75"/>
      <c r="R17" s="111"/>
      <c r="S17" s="69"/>
    </row>
    <row r="18" spans="1:19" ht="16.149999999999999" customHeight="1" x14ac:dyDescent="0.35">
      <c r="A18" s="73">
        <v>13</v>
      </c>
      <c r="B18" s="113" t="s">
        <v>360</v>
      </c>
      <c r="C18" s="62" t="s">
        <v>197</v>
      </c>
      <c r="D18" s="75"/>
      <c r="E18" s="75"/>
      <c r="F18" s="75"/>
      <c r="G18" s="75"/>
      <c r="H18" s="75"/>
      <c r="I18" s="75"/>
      <c r="J18" s="72"/>
      <c r="K18" s="76"/>
      <c r="L18" s="75"/>
      <c r="M18" s="75"/>
      <c r="N18" s="75"/>
      <c r="O18" s="75"/>
      <c r="P18" s="75"/>
      <c r="Q18" s="75">
        <v>1</v>
      </c>
      <c r="R18" s="111"/>
      <c r="S18" s="69"/>
    </row>
    <row r="19" spans="1:19" ht="16.149999999999999" customHeight="1" x14ac:dyDescent="0.35">
      <c r="A19" s="73">
        <v>14</v>
      </c>
      <c r="B19" s="113" t="s">
        <v>361</v>
      </c>
      <c r="C19" s="62" t="s">
        <v>197</v>
      </c>
      <c r="D19" s="75"/>
      <c r="E19" s="75"/>
      <c r="F19" s="75">
        <v>1</v>
      </c>
      <c r="G19" s="75"/>
      <c r="H19" s="75"/>
      <c r="I19" s="75"/>
      <c r="J19" s="72"/>
      <c r="K19" s="76"/>
      <c r="L19" s="75"/>
      <c r="M19" s="75"/>
      <c r="N19" s="75"/>
      <c r="O19" s="75"/>
      <c r="P19" s="75"/>
      <c r="Q19" s="75"/>
      <c r="R19" s="111"/>
      <c r="S19" s="69"/>
    </row>
    <row r="20" spans="1:19" ht="16.149999999999999" customHeight="1" x14ac:dyDescent="0.35">
      <c r="A20" s="73">
        <v>15</v>
      </c>
      <c r="B20" s="113" t="s">
        <v>362</v>
      </c>
      <c r="C20" s="62" t="s">
        <v>197</v>
      </c>
      <c r="D20" s="75"/>
      <c r="E20" s="75"/>
      <c r="F20" s="75">
        <v>1</v>
      </c>
      <c r="G20" s="75"/>
      <c r="H20" s="75"/>
      <c r="I20" s="75"/>
      <c r="J20" s="72"/>
      <c r="K20" s="76"/>
      <c r="L20" s="75"/>
      <c r="M20" s="75"/>
      <c r="N20" s="75"/>
      <c r="O20" s="75"/>
      <c r="P20" s="75"/>
      <c r="Q20" s="75"/>
      <c r="R20" s="111"/>
      <c r="S20" s="69"/>
    </row>
    <row r="21" spans="1:19" ht="16.149999999999999" customHeight="1" x14ac:dyDescent="0.35">
      <c r="A21" s="73">
        <v>16</v>
      </c>
      <c r="B21" s="113" t="s">
        <v>363</v>
      </c>
      <c r="C21" s="62" t="s">
        <v>197</v>
      </c>
      <c r="D21" s="75"/>
      <c r="E21" s="75"/>
      <c r="F21" s="75"/>
      <c r="G21" s="75">
        <v>1</v>
      </c>
      <c r="H21" s="75"/>
      <c r="I21" s="75"/>
      <c r="J21" s="72"/>
      <c r="K21" s="76"/>
      <c r="L21" s="75"/>
      <c r="M21" s="75"/>
      <c r="N21" s="75"/>
      <c r="O21" s="75"/>
      <c r="P21" s="75"/>
      <c r="Q21" s="75"/>
      <c r="R21" s="111"/>
      <c r="S21" s="69"/>
    </row>
    <row r="22" spans="1:19" ht="16.149999999999999" customHeight="1" x14ac:dyDescent="0.35">
      <c r="A22" s="73">
        <v>17</v>
      </c>
      <c r="B22" s="113" t="s">
        <v>364</v>
      </c>
      <c r="C22" s="62" t="s">
        <v>197</v>
      </c>
      <c r="D22" s="75"/>
      <c r="E22" s="75"/>
      <c r="F22" s="75"/>
      <c r="G22" s="75"/>
      <c r="H22" s="75"/>
      <c r="I22" s="75"/>
      <c r="J22" s="72"/>
      <c r="K22" s="76"/>
      <c r="L22" s="75"/>
      <c r="M22" s="75">
        <v>1</v>
      </c>
      <c r="N22" s="75"/>
      <c r="O22" s="75"/>
      <c r="P22" s="75"/>
      <c r="Q22" s="75"/>
      <c r="R22" s="111"/>
      <c r="S22" s="69"/>
    </row>
    <row r="23" spans="1:19" ht="16.149999999999999" customHeight="1" x14ac:dyDescent="0.35">
      <c r="A23" s="73">
        <v>18</v>
      </c>
      <c r="B23" s="113" t="s">
        <v>365</v>
      </c>
      <c r="C23" s="62" t="s">
        <v>197</v>
      </c>
      <c r="D23" s="75"/>
      <c r="E23" s="75"/>
      <c r="F23" s="75"/>
      <c r="G23" s="75"/>
      <c r="H23" s="75">
        <v>1</v>
      </c>
      <c r="I23" s="75"/>
      <c r="J23" s="72"/>
      <c r="K23" s="76"/>
      <c r="L23" s="75"/>
      <c r="M23" s="75"/>
      <c r="N23" s="75"/>
      <c r="O23" s="75"/>
      <c r="P23" s="75"/>
      <c r="Q23" s="75"/>
      <c r="R23" s="111"/>
      <c r="S23" s="69"/>
    </row>
    <row r="24" spans="1:19" ht="16.149999999999999" customHeight="1" x14ac:dyDescent="0.35">
      <c r="A24" s="73">
        <v>19</v>
      </c>
      <c r="B24" s="113" t="s">
        <v>366</v>
      </c>
      <c r="C24" s="62" t="s">
        <v>197</v>
      </c>
      <c r="D24" s="75"/>
      <c r="E24" s="75"/>
      <c r="F24" s="75"/>
      <c r="G24" s="75"/>
      <c r="H24" s="75"/>
      <c r="I24" s="75"/>
      <c r="J24" s="72"/>
      <c r="K24" s="76"/>
      <c r="L24" s="75"/>
      <c r="M24" s="75">
        <v>1</v>
      </c>
      <c r="N24" s="75"/>
      <c r="O24" s="75"/>
      <c r="P24" s="75"/>
      <c r="Q24" s="75"/>
      <c r="R24" s="111"/>
      <c r="S24" s="69"/>
    </row>
    <row r="25" spans="1:19" ht="16.149999999999999" customHeight="1" x14ac:dyDescent="0.35">
      <c r="A25" s="73">
        <v>20</v>
      </c>
      <c r="B25" s="113" t="s">
        <v>367</v>
      </c>
      <c r="C25" s="62" t="s">
        <v>197</v>
      </c>
      <c r="D25" s="75"/>
      <c r="E25" s="75"/>
      <c r="F25" s="75"/>
      <c r="G25" s="75">
        <v>1</v>
      </c>
      <c r="H25" s="75"/>
      <c r="I25" s="75"/>
      <c r="J25" s="72"/>
      <c r="K25" s="76"/>
      <c r="L25" s="75"/>
      <c r="M25" s="75"/>
      <c r="N25" s="75"/>
      <c r="O25" s="75"/>
      <c r="P25" s="75"/>
      <c r="Q25" s="75"/>
      <c r="R25" s="111"/>
      <c r="S25" s="69"/>
    </row>
    <row r="26" spans="1:19" ht="16.149999999999999" customHeight="1" x14ac:dyDescent="0.35">
      <c r="A26" s="73">
        <v>21</v>
      </c>
      <c r="B26" s="113" t="s">
        <v>368</v>
      </c>
      <c r="C26" s="62" t="s">
        <v>197</v>
      </c>
      <c r="D26" s="75"/>
      <c r="E26" s="75"/>
      <c r="F26" s="75"/>
      <c r="G26" s="75"/>
      <c r="H26" s="75"/>
      <c r="I26" s="75"/>
      <c r="J26" s="72"/>
      <c r="K26" s="76"/>
      <c r="L26" s="75"/>
      <c r="M26" s="75"/>
      <c r="N26" s="75">
        <v>1</v>
      </c>
      <c r="O26" s="75"/>
      <c r="P26" s="75"/>
      <c r="Q26" s="75"/>
      <c r="R26" s="111"/>
      <c r="S26" s="69"/>
    </row>
    <row r="27" spans="1:19" ht="16.149999999999999" customHeight="1" x14ac:dyDescent="0.35">
      <c r="A27" s="73">
        <v>22</v>
      </c>
      <c r="B27" s="113" t="s">
        <v>369</v>
      </c>
      <c r="C27" s="62" t="s">
        <v>197</v>
      </c>
      <c r="D27" s="75"/>
      <c r="E27" s="75"/>
      <c r="F27" s="75"/>
      <c r="G27" s="75"/>
      <c r="H27" s="75"/>
      <c r="I27" s="75"/>
      <c r="J27" s="72"/>
      <c r="K27" s="76"/>
      <c r="L27" s="75"/>
      <c r="M27" s="75">
        <v>1</v>
      </c>
      <c r="N27" s="75"/>
      <c r="O27" s="75"/>
      <c r="P27" s="75"/>
      <c r="Q27" s="75"/>
      <c r="R27" s="111"/>
      <c r="S27" s="69"/>
    </row>
    <row r="28" spans="1:19" ht="16.149999999999999" customHeight="1" x14ac:dyDescent="0.35">
      <c r="A28" s="73">
        <v>23</v>
      </c>
      <c r="B28" s="113" t="s">
        <v>370</v>
      </c>
      <c r="C28" s="62" t="s">
        <v>197</v>
      </c>
      <c r="D28" s="75"/>
      <c r="E28" s="75"/>
      <c r="F28" s="75"/>
      <c r="G28" s="75"/>
      <c r="H28" s="75"/>
      <c r="I28" s="75"/>
      <c r="J28" s="72"/>
      <c r="K28" s="76"/>
      <c r="L28" s="75"/>
      <c r="M28" s="75">
        <v>1</v>
      </c>
      <c r="N28" s="75"/>
      <c r="O28" s="75"/>
      <c r="P28" s="75"/>
      <c r="Q28" s="75"/>
      <c r="R28" s="111"/>
      <c r="S28" s="69"/>
    </row>
    <row r="29" spans="1:19" ht="16.149999999999999" customHeight="1" x14ac:dyDescent="0.35">
      <c r="A29" s="73">
        <v>24</v>
      </c>
      <c r="B29" s="113" t="s">
        <v>371</v>
      </c>
      <c r="C29" s="62" t="s">
        <v>197</v>
      </c>
      <c r="D29" s="75"/>
      <c r="E29" s="75"/>
      <c r="F29" s="75"/>
      <c r="G29" s="75">
        <v>1</v>
      </c>
      <c r="H29" s="75"/>
      <c r="I29" s="75"/>
      <c r="J29" s="72"/>
      <c r="K29" s="76"/>
      <c r="L29" s="75"/>
      <c r="M29" s="75"/>
      <c r="N29" s="75"/>
      <c r="O29" s="75"/>
      <c r="P29" s="75"/>
      <c r="Q29" s="75"/>
      <c r="R29" s="111"/>
      <c r="S29" s="69"/>
    </row>
    <row r="30" spans="1:19" ht="16.149999999999999" customHeight="1" x14ac:dyDescent="0.35">
      <c r="A30" s="73">
        <v>25</v>
      </c>
      <c r="B30" s="113" t="s">
        <v>372</v>
      </c>
      <c r="C30" s="62" t="s">
        <v>197</v>
      </c>
      <c r="D30" s="75"/>
      <c r="E30" s="75"/>
      <c r="F30" s="75"/>
      <c r="G30" s="75"/>
      <c r="H30" s="75"/>
      <c r="I30" s="75"/>
      <c r="J30" s="72"/>
      <c r="K30" s="76"/>
      <c r="L30" s="75"/>
      <c r="M30" s="75"/>
      <c r="N30" s="75"/>
      <c r="O30" s="75">
        <v>1</v>
      </c>
      <c r="P30" s="75"/>
      <c r="Q30" s="75"/>
      <c r="R30" s="111"/>
      <c r="S30" s="69"/>
    </row>
    <row r="31" spans="1:19" ht="16.149999999999999" customHeight="1" x14ac:dyDescent="0.35">
      <c r="A31" s="73">
        <v>26</v>
      </c>
      <c r="B31" s="113" t="s">
        <v>373</v>
      </c>
      <c r="C31" s="62" t="s">
        <v>197</v>
      </c>
      <c r="D31" s="75"/>
      <c r="E31" s="75"/>
      <c r="F31" s="75"/>
      <c r="G31" s="75"/>
      <c r="H31" s="75"/>
      <c r="I31" s="75"/>
      <c r="J31" s="72"/>
      <c r="K31" s="76"/>
      <c r="L31" s="75"/>
      <c r="M31" s="75"/>
      <c r="N31" s="75">
        <v>1</v>
      </c>
      <c r="O31" s="75"/>
      <c r="P31" s="75"/>
      <c r="Q31" s="75"/>
      <c r="R31" s="111"/>
      <c r="S31" s="69"/>
    </row>
    <row r="32" spans="1:19" ht="16.149999999999999" customHeight="1" x14ac:dyDescent="0.35">
      <c r="A32" s="73">
        <v>27</v>
      </c>
      <c r="B32" s="113" t="s">
        <v>374</v>
      </c>
      <c r="C32" s="62" t="s">
        <v>197</v>
      </c>
      <c r="D32" s="75"/>
      <c r="E32" s="75"/>
      <c r="F32" s="75"/>
      <c r="G32" s="75">
        <v>1</v>
      </c>
      <c r="H32" s="75"/>
      <c r="I32" s="75"/>
      <c r="J32" s="72"/>
      <c r="K32" s="76"/>
      <c r="L32" s="75"/>
      <c r="M32" s="75"/>
      <c r="N32" s="75"/>
      <c r="O32" s="75"/>
      <c r="P32" s="75"/>
      <c r="Q32" s="75"/>
      <c r="R32" s="111"/>
      <c r="S32" s="69"/>
    </row>
    <row r="33" spans="1:19" ht="16.149999999999999" customHeight="1" x14ac:dyDescent="0.35">
      <c r="A33" s="73">
        <v>28</v>
      </c>
      <c r="B33" s="113" t="s">
        <v>375</v>
      </c>
      <c r="C33" s="62" t="s">
        <v>197</v>
      </c>
      <c r="D33" s="75"/>
      <c r="E33" s="75"/>
      <c r="F33" s="75"/>
      <c r="G33" s="75"/>
      <c r="H33" s="75"/>
      <c r="I33" s="75"/>
      <c r="J33" s="72"/>
      <c r="K33" s="76"/>
      <c r="L33" s="75"/>
      <c r="M33" s="75">
        <v>1</v>
      </c>
      <c r="N33" s="75"/>
      <c r="O33" s="75"/>
      <c r="P33" s="75"/>
      <c r="Q33" s="75"/>
      <c r="R33" s="111"/>
      <c r="S33" s="69"/>
    </row>
    <row r="34" spans="1:19" ht="16.149999999999999" customHeight="1" x14ac:dyDescent="0.35">
      <c r="A34" s="73">
        <v>29</v>
      </c>
      <c r="B34" s="113" t="s">
        <v>376</v>
      </c>
      <c r="C34" s="62" t="s">
        <v>197</v>
      </c>
      <c r="D34" s="75"/>
      <c r="E34" s="75"/>
      <c r="F34" s="75"/>
      <c r="G34" s="75"/>
      <c r="H34" s="75">
        <v>1</v>
      </c>
      <c r="I34" s="75"/>
      <c r="J34" s="72"/>
      <c r="K34" s="76"/>
      <c r="L34" s="75"/>
      <c r="M34" s="75"/>
      <c r="N34" s="75"/>
      <c r="O34" s="75"/>
      <c r="P34" s="75"/>
      <c r="Q34" s="75"/>
      <c r="R34" s="111"/>
      <c r="S34" s="69"/>
    </row>
    <row r="35" spans="1:19" ht="16.149999999999999" customHeight="1" x14ac:dyDescent="0.35">
      <c r="A35" s="73">
        <v>30</v>
      </c>
      <c r="B35" s="113" t="s">
        <v>377</v>
      </c>
      <c r="C35" s="62" t="s">
        <v>197</v>
      </c>
      <c r="D35" s="75"/>
      <c r="E35" s="75"/>
      <c r="F35" s="75"/>
      <c r="G35" s="75"/>
      <c r="H35" s="75">
        <v>1</v>
      </c>
      <c r="I35" s="75"/>
      <c r="J35" s="72"/>
      <c r="K35" s="76"/>
      <c r="L35" s="75"/>
      <c r="M35" s="75"/>
      <c r="N35" s="75"/>
      <c r="O35" s="75"/>
      <c r="P35" s="75"/>
      <c r="Q35" s="75"/>
      <c r="R35" s="111"/>
      <c r="S35" s="69"/>
    </row>
    <row r="36" spans="1:19" ht="16.149999999999999" customHeight="1" x14ac:dyDescent="0.35">
      <c r="A36" s="73">
        <v>31</v>
      </c>
      <c r="B36" s="113" t="s">
        <v>378</v>
      </c>
      <c r="C36" s="62" t="s">
        <v>197</v>
      </c>
      <c r="D36" s="75"/>
      <c r="E36" s="75"/>
      <c r="F36" s="75"/>
      <c r="G36" s="75"/>
      <c r="H36" s="75"/>
      <c r="I36" s="75"/>
      <c r="J36" s="72"/>
      <c r="K36" s="76"/>
      <c r="L36" s="75"/>
      <c r="M36" s="75">
        <v>1</v>
      </c>
      <c r="N36" s="75"/>
      <c r="O36" s="75"/>
      <c r="P36" s="75"/>
      <c r="Q36" s="75"/>
      <c r="R36" s="111"/>
      <c r="S36" s="69"/>
    </row>
    <row r="37" spans="1:19" ht="16.149999999999999" customHeight="1" x14ac:dyDescent="0.35">
      <c r="A37" s="73">
        <v>32</v>
      </c>
      <c r="B37" s="113" t="s">
        <v>379</v>
      </c>
      <c r="C37" s="62" t="s">
        <v>197</v>
      </c>
      <c r="D37" s="75"/>
      <c r="E37" s="75"/>
      <c r="F37" s="75"/>
      <c r="G37" s="75"/>
      <c r="H37" s="75"/>
      <c r="I37" s="75"/>
      <c r="J37" s="72"/>
      <c r="K37" s="76"/>
      <c r="L37" s="75"/>
      <c r="M37" s="75"/>
      <c r="N37" s="75">
        <v>1</v>
      </c>
      <c r="O37" s="75"/>
      <c r="P37" s="75"/>
      <c r="Q37" s="75"/>
      <c r="R37" s="111"/>
      <c r="S37" s="69"/>
    </row>
    <row r="38" spans="1:19" ht="16.149999999999999" customHeight="1" x14ac:dyDescent="0.35">
      <c r="A38" s="73">
        <v>33</v>
      </c>
      <c r="B38" s="113" t="s">
        <v>380</v>
      </c>
      <c r="C38" s="62" t="s">
        <v>197</v>
      </c>
      <c r="D38" s="75"/>
      <c r="E38" s="75"/>
      <c r="F38" s="75"/>
      <c r="G38" s="75"/>
      <c r="H38" s="75"/>
      <c r="I38" s="75"/>
      <c r="J38" s="72"/>
      <c r="K38" s="76"/>
      <c r="L38" s="75"/>
      <c r="M38" s="75">
        <v>1</v>
      </c>
      <c r="N38" s="75"/>
      <c r="O38" s="75"/>
      <c r="P38" s="75"/>
      <c r="Q38" s="75"/>
      <c r="R38" s="111"/>
      <c r="S38" s="69"/>
    </row>
    <row r="39" spans="1:19" ht="16.149999999999999" customHeight="1" x14ac:dyDescent="0.35">
      <c r="A39" s="73">
        <v>34</v>
      </c>
      <c r="B39" s="113" t="s">
        <v>381</v>
      </c>
      <c r="C39" s="62" t="s">
        <v>197</v>
      </c>
      <c r="D39" s="75"/>
      <c r="E39" s="75">
        <v>1</v>
      </c>
      <c r="F39" s="75"/>
      <c r="G39" s="75"/>
      <c r="H39" s="75"/>
      <c r="I39" s="75"/>
      <c r="J39" s="72"/>
      <c r="K39" s="76"/>
      <c r="L39" s="75"/>
      <c r="M39" s="75"/>
      <c r="N39" s="75"/>
      <c r="O39" s="75"/>
      <c r="P39" s="75"/>
      <c r="Q39" s="75"/>
      <c r="R39" s="111"/>
      <c r="S39" s="69"/>
    </row>
    <row r="40" spans="1:19" ht="16.149999999999999" customHeight="1" x14ac:dyDescent="0.35">
      <c r="A40" s="73">
        <v>35</v>
      </c>
      <c r="B40" s="113" t="s">
        <v>382</v>
      </c>
      <c r="C40" s="62" t="s">
        <v>197</v>
      </c>
      <c r="D40" s="75"/>
      <c r="E40" s="75"/>
      <c r="F40" s="75"/>
      <c r="G40" s="75"/>
      <c r="H40" s="75"/>
      <c r="I40" s="75"/>
      <c r="J40" s="72"/>
      <c r="K40" s="76"/>
      <c r="L40" s="75"/>
      <c r="M40" s="75"/>
      <c r="N40" s="75"/>
      <c r="O40" s="75">
        <v>1</v>
      </c>
      <c r="P40" s="75"/>
      <c r="Q40" s="75"/>
      <c r="R40" s="111"/>
      <c r="S40" s="69"/>
    </row>
    <row r="41" spans="1:19" ht="16.149999999999999" customHeight="1" x14ac:dyDescent="0.35">
      <c r="A41" s="73">
        <v>36</v>
      </c>
      <c r="B41" s="113" t="s">
        <v>383</v>
      </c>
      <c r="C41" s="62" t="s">
        <v>197</v>
      </c>
      <c r="D41" s="75"/>
      <c r="E41" s="75"/>
      <c r="F41" s="75"/>
      <c r="G41" s="75"/>
      <c r="H41" s="75"/>
      <c r="I41" s="75"/>
      <c r="J41" s="72"/>
      <c r="K41" s="76"/>
      <c r="L41" s="75"/>
      <c r="M41" s="75">
        <v>1</v>
      </c>
      <c r="N41" s="75"/>
      <c r="O41" s="75"/>
      <c r="P41" s="75"/>
      <c r="Q41" s="75"/>
      <c r="R41" s="111"/>
      <c r="S41" s="69"/>
    </row>
    <row r="42" spans="1:19" ht="16.149999999999999" customHeight="1" x14ac:dyDescent="0.35">
      <c r="A42" s="73">
        <v>37</v>
      </c>
      <c r="B42" s="113" t="s">
        <v>384</v>
      </c>
      <c r="C42" s="62" t="s">
        <v>197</v>
      </c>
      <c r="D42" s="75"/>
      <c r="E42" s="75"/>
      <c r="F42" s="75">
        <v>1</v>
      </c>
      <c r="G42" s="75"/>
      <c r="H42" s="75"/>
      <c r="I42" s="75"/>
      <c r="J42" s="72"/>
      <c r="K42" s="76"/>
      <c r="L42" s="75"/>
      <c r="M42" s="75"/>
      <c r="N42" s="75"/>
      <c r="O42" s="75"/>
      <c r="P42" s="75"/>
      <c r="Q42" s="75"/>
      <c r="R42" s="111"/>
      <c r="S42" s="69"/>
    </row>
    <row r="43" spans="1:19" ht="16.149999999999999" customHeight="1" x14ac:dyDescent="0.35">
      <c r="A43" s="73">
        <v>38</v>
      </c>
      <c r="B43" s="113" t="s">
        <v>385</v>
      </c>
      <c r="C43" s="62" t="s">
        <v>197</v>
      </c>
      <c r="D43" s="75"/>
      <c r="E43" s="75"/>
      <c r="F43" s="75"/>
      <c r="G43" s="75">
        <v>1</v>
      </c>
      <c r="H43" s="75"/>
      <c r="I43" s="75"/>
      <c r="J43" s="72"/>
      <c r="K43" s="76"/>
      <c r="L43" s="75"/>
      <c r="M43" s="75"/>
      <c r="N43" s="75"/>
      <c r="O43" s="75"/>
      <c r="P43" s="75"/>
      <c r="Q43" s="75"/>
      <c r="R43" s="111"/>
      <c r="S43" s="69"/>
    </row>
    <row r="44" spans="1:19" ht="16.149999999999999" customHeight="1" x14ac:dyDescent="0.35">
      <c r="A44" s="73">
        <v>39</v>
      </c>
      <c r="B44" s="113" t="s">
        <v>386</v>
      </c>
      <c r="C44" s="62" t="s">
        <v>197</v>
      </c>
      <c r="D44" s="75"/>
      <c r="E44" s="75"/>
      <c r="F44" s="75"/>
      <c r="G44" s="75"/>
      <c r="H44" s="75"/>
      <c r="I44" s="75"/>
      <c r="J44" s="72"/>
      <c r="K44" s="76"/>
      <c r="L44" s="75"/>
      <c r="M44" s="75"/>
      <c r="N44" s="75"/>
      <c r="O44" s="75">
        <v>1</v>
      </c>
      <c r="P44" s="75"/>
      <c r="Q44" s="75"/>
      <c r="R44" s="111"/>
      <c r="S44" s="69"/>
    </row>
    <row r="45" spans="1:19" ht="16.149999999999999" customHeight="1" x14ac:dyDescent="0.35">
      <c r="A45" s="73">
        <v>40</v>
      </c>
      <c r="B45" s="113" t="s">
        <v>387</v>
      </c>
      <c r="C45" s="62" t="s">
        <v>197</v>
      </c>
      <c r="D45" s="75"/>
      <c r="E45" s="75">
        <v>1</v>
      </c>
      <c r="F45" s="75"/>
      <c r="G45" s="75"/>
      <c r="H45" s="75"/>
      <c r="I45" s="75"/>
      <c r="J45" s="72"/>
      <c r="K45" s="76"/>
      <c r="L45" s="75"/>
      <c r="M45" s="75"/>
      <c r="N45" s="75"/>
      <c r="O45" s="75"/>
      <c r="P45" s="75"/>
      <c r="Q45" s="75"/>
      <c r="R45" s="111"/>
      <c r="S45" s="69"/>
    </row>
    <row r="46" spans="1:19" ht="16.149999999999999" customHeight="1" x14ac:dyDescent="0.35">
      <c r="A46" s="73">
        <v>41</v>
      </c>
      <c r="B46" s="113" t="s">
        <v>388</v>
      </c>
      <c r="C46" s="62" t="s">
        <v>197</v>
      </c>
      <c r="D46" s="75"/>
      <c r="E46" s="75"/>
      <c r="F46" s="75"/>
      <c r="G46" s="75">
        <v>1</v>
      </c>
      <c r="H46" s="75"/>
      <c r="I46" s="75"/>
      <c r="J46" s="72"/>
      <c r="K46" s="76"/>
      <c r="L46" s="75"/>
      <c r="M46" s="75"/>
      <c r="N46" s="75"/>
      <c r="O46" s="75"/>
      <c r="P46" s="75"/>
      <c r="Q46" s="75"/>
      <c r="R46" s="111"/>
      <c r="S46" s="69"/>
    </row>
    <row r="47" spans="1:19" ht="16.149999999999999" customHeight="1" x14ac:dyDescent="0.35">
      <c r="A47" s="73">
        <v>42</v>
      </c>
      <c r="B47" s="113" t="s">
        <v>389</v>
      </c>
      <c r="C47" s="62" t="s">
        <v>197</v>
      </c>
      <c r="D47" s="75"/>
      <c r="E47" s="75"/>
      <c r="F47" s="75">
        <v>1</v>
      </c>
      <c r="G47" s="75"/>
      <c r="H47" s="75"/>
      <c r="I47" s="75"/>
      <c r="J47" s="72"/>
      <c r="K47" s="76"/>
      <c r="L47" s="75"/>
      <c r="M47" s="75"/>
      <c r="N47" s="75"/>
      <c r="O47" s="75"/>
      <c r="P47" s="75"/>
      <c r="Q47" s="75"/>
      <c r="R47" s="111"/>
      <c r="S47" s="69"/>
    </row>
    <row r="48" spans="1:19" ht="16.149999999999999" customHeight="1" x14ac:dyDescent="0.35">
      <c r="A48" s="73">
        <v>43</v>
      </c>
      <c r="B48" s="113" t="s">
        <v>390</v>
      </c>
      <c r="C48" s="62" t="s">
        <v>197</v>
      </c>
      <c r="D48" s="75"/>
      <c r="E48" s="75"/>
      <c r="F48" s="75"/>
      <c r="G48" s="75">
        <v>1</v>
      </c>
      <c r="H48" s="75"/>
      <c r="I48" s="75"/>
      <c r="J48" s="72"/>
      <c r="K48" s="76"/>
      <c r="L48" s="75"/>
      <c r="M48" s="75"/>
      <c r="N48" s="75"/>
      <c r="O48" s="75"/>
      <c r="P48" s="75"/>
      <c r="Q48" s="75"/>
      <c r="R48" s="111"/>
      <c r="S48" s="69"/>
    </row>
    <row r="49" spans="1:19" ht="16.149999999999999" customHeight="1" x14ac:dyDescent="0.35">
      <c r="A49" s="73">
        <v>44</v>
      </c>
      <c r="B49" s="113" t="s">
        <v>391</v>
      </c>
      <c r="C49" s="62" t="s">
        <v>197</v>
      </c>
      <c r="D49" s="75"/>
      <c r="E49" s="75">
        <v>1</v>
      </c>
      <c r="F49" s="75"/>
      <c r="G49" s="75"/>
      <c r="H49" s="75"/>
      <c r="I49" s="75"/>
      <c r="J49" s="72"/>
      <c r="K49" s="76"/>
      <c r="L49" s="75"/>
      <c r="M49" s="75"/>
      <c r="N49" s="75"/>
      <c r="O49" s="75"/>
      <c r="P49" s="75"/>
      <c r="Q49" s="75"/>
      <c r="R49" s="111"/>
      <c r="S49" s="69"/>
    </row>
    <row r="50" spans="1:19" ht="16.149999999999999" customHeight="1" x14ac:dyDescent="0.35">
      <c r="A50" s="73">
        <v>45</v>
      </c>
      <c r="B50" s="113" t="s">
        <v>392</v>
      </c>
      <c r="C50" s="62" t="s">
        <v>197</v>
      </c>
      <c r="D50" s="75"/>
      <c r="E50" s="75"/>
      <c r="F50" s="75"/>
      <c r="G50" s="75"/>
      <c r="H50" s="75"/>
      <c r="I50" s="75"/>
      <c r="J50" s="72"/>
      <c r="K50" s="76"/>
      <c r="L50" s="75"/>
      <c r="M50" s="75"/>
      <c r="N50" s="75"/>
      <c r="O50" s="75">
        <v>1</v>
      </c>
      <c r="P50" s="75"/>
      <c r="Q50" s="75"/>
      <c r="R50" s="111"/>
      <c r="S50" s="69"/>
    </row>
    <row r="51" spans="1:19" ht="16.149999999999999" customHeight="1" x14ac:dyDescent="0.35">
      <c r="A51" s="73">
        <v>46</v>
      </c>
      <c r="B51" s="113" t="s">
        <v>393</v>
      </c>
      <c r="C51" s="62" t="s">
        <v>197</v>
      </c>
      <c r="D51" s="75"/>
      <c r="E51" s="75"/>
      <c r="F51" s="75"/>
      <c r="G51" s="75"/>
      <c r="H51" s="75"/>
      <c r="I51" s="75"/>
      <c r="J51" s="72"/>
      <c r="K51" s="76"/>
      <c r="L51" s="75"/>
      <c r="M51" s="75"/>
      <c r="N51" s="75"/>
      <c r="O51" s="75"/>
      <c r="P51" s="75"/>
      <c r="Q51" s="75">
        <v>1</v>
      </c>
      <c r="R51" s="111"/>
      <c r="S51" s="69"/>
    </row>
    <row r="52" spans="1:19" ht="16.149999999999999" customHeight="1" x14ac:dyDescent="0.35">
      <c r="A52" s="73">
        <v>47</v>
      </c>
      <c r="B52" s="113" t="s">
        <v>394</v>
      </c>
      <c r="C52" s="62" t="s">
        <v>197</v>
      </c>
      <c r="D52" s="75"/>
      <c r="E52" s="75"/>
      <c r="F52" s="75"/>
      <c r="G52" s="75"/>
      <c r="H52" s="75"/>
      <c r="I52" s="75"/>
      <c r="J52" s="72"/>
      <c r="K52" s="76"/>
      <c r="L52" s="75"/>
      <c r="M52" s="75"/>
      <c r="N52" s="75"/>
      <c r="O52" s="75"/>
      <c r="P52" s="75"/>
      <c r="Q52" s="75">
        <v>1</v>
      </c>
      <c r="R52" s="111"/>
      <c r="S52" s="69"/>
    </row>
    <row r="53" spans="1:19" ht="16.149999999999999" customHeight="1" x14ac:dyDescent="0.35">
      <c r="A53" s="73">
        <v>48</v>
      </c>
      <c r="B53" s="113" t="s">
        <v>395</v>
      </c>
      <c r="C53" s="62" t="s">
        <v>197</v>
      </c>
      <c r="D53" s="75"/>
      <c r="E53" s="75"/>
      <c r="F53" s="75"/>
      <c r="G53" s="75">
        <v>1</v>
      </c>
      <c r="H53" s="75"/>
      <c r="I53" s="75"/>
      <c r="J53" s="72"/>
      <c r="K53" s="76"/>
      <c r="L53" s="75"/>
      <c r="M53" s="75"/>
      <c r="N53" s="75"/>
      <c r="O53" s="75"/>
      <c r="P53" s="75"/>
      <c r="Q53" s="75"/>
      <c r="R53" s="111"/>
      <c r="S53" s="69"/>
    </row>
    <row r="54" spans="1:19" ht="16.149999999999999" customHeight="1" x14ac:dyDescent="0.35">
      <c r="A54" s="73">
        <v>49</v>
      </c>
      <c r="B54" s="113" t="s">
        <v>396</v>
      </c>
      <c r="C54" s="62" t="s">
        <v>197</v>
      </c>
      <c r="D54" s="75"/>
      <c r="E54" s="75"/>
      <c r="F54" s="75"/>
      <c r="G54" s="75"/>
      <c r="H54" s="75"/>
      <c r="I54" s="75"/>
      <c r="J54" s="72"/>
      <c r="K54" s="76"/>
      <c r="L54" s="75">
        <v>1</v>
      </c>
      <c r="M54" s="75"/>
      <c r="N54" s="75"/>
      <c r="O54" s="75"/>
      <c r="P54" s="75"/>
      <c r="Q54" s="75"/>
      <c r="R54" s="111"/>
      <c r="S54" s="69"/>
    </row>
    <row r="55" spans="1:19" ht="16.149999999999999" customHeight="1" x14ac:dyDescent="0.35">
      <c r="A55" s="73">
        <v>50</v>
      </c>
      <c r="B55" s="113" t="s">
        <v>397</v>
      </c>
      <c r="C55" s="62" t="s">
        <v>197</v>
      </c>
      <c r="D55" s="75"/>
      <c r="E55" s="75"/>
      <c r="F55" s="75">
        <v>1</v>
      </c>
      <c r="G55" s="75"/>
      <c r="H55" s="75"/>
      <c r="I55" s="75"/>
      <c r="J55" s="72"/>
      <c r="K55" s="76"/>
      <c r="L55" s="75"/>
      <c r="M55" s="75"/>
      <c r="N55" s="75"/>
      <c r="O55" s="75"/>
      <c r="P55" s="75"/>
      <c r="Q55" s="75"/>
      <c r="R55" s="111"/>
      <c r="S55" s="69"/>
    </row>
    <row r="56" spans="1:19" ht="16.149999999999999" customHeight="1" x14ac:dyDescent="0.35">
      <c r="A56" s="73">
        <v>51</v>
      </c>
      <c r="B56" s="113" t="s">
        <v>398</v>
      </c>
      <c r="C56" s="62" t="s">
        <v>197</v>
      </c>
      <c r="D56" s="75"/>
      <c r="E56" s="75"/>
      <c r="F56" s="75"/>
      <c r="G56" s="75"/>
      <c r="H56" s="75"/>
      <c r="I56" s="75"/>
      <c r="J56" s="72"/>
      <c r="K56" s="76"/>
      <c r="L56" s="75"/>
      <c r="M56" s="75">
        <v>1</v>
      </c>
      <c r="N56" s="75"/>
      <c r="O56" s="75"/>
      <c r="P56" s="75"/>
      <c r="Q56" s="75"/>
      <c r="R56" s="111"/>
      <c r="S56" s="69"/>
    </row>
    <row r="57" spans="1:19" ht="16.149999999999999" customHeight="1" x14ac:dyDescent="0.35">
      <c r="A57" s="73">
        <v>52</v>
      </c>
      <c r="B57" s="113" t="s">
        <v>399</v>
      </c>
      <c r="C57" s="62" t="s">
        <v>197</v>
      </c>
      <c r="D57" s="111"/>
      <c r="E57" s="111"/>
      <c r="F57" s="111"/>
      <c r="G57" s="111"/>
      <c r="H57" s="111"/>
      <c r="I57" s="111"/>
      <c r="J57" s="72"/>
      <c r="K57" s="76"/>
      <c r="L57" s="75"/>
      <c r="M57" s="75"/>
      <c r="N57" s="75">
        <v>1</v>
      </c>
      <c r="O57" s="75"/>
      <c r="P57" s="75"/>
      <c r="Q57" s="75"/>
      <c r="R57" s="111"/>
      <c r="S57" s="62"/>
    </row>
    <row r="58" spans="1:19" ht="16.149999999999999" customHeight="1" x14ac:dyDescent="0.35">
      <c r="A58" s="73">
        <v>53</v>
      </c>
      <c r="B58" s="113" t="s">
        <v>400</v>
      </c>
      <c r="C58" s="62" t="s">
        <v>197</v>
      </c>
      <c r="D58" s="111"/>
      <c r="E58" s="111"/>
      <c r="F58" s="111"/>
      <c r="G58" s="111"/>
      <c r="H58" s="111"/>
      <c r="I58" s="111"/>
      <c r="J58" s="72"/>
      <c r="K58" s="76"/>
      <c r="L58" s="75"/>
      <c r="M58" s="75"/>
      <c r="N58" s="75"/>
      <c r="O58" s="75">
        <v>1</v>
      </c>
      <c r="P58" s="75"/>
      <c r="Q58" s="75"/>
      <c r="R58" s="111"/>
      <c r="S58" s="62"/>
    </row>
    <row r="59" spans="1:19" ht="16.149999999999999" customHeight="1" x14ac:dyDescent="0.35">
      <c r="A59" s="73">
        <v>54</v>
      </c>
      <c r="B59" s="113" t="s">
        <v>401</v>
      </c>
      <c r="C59" s="62" t="s">
        <v>197</v>
      </c>
      <c r="D59" s="111"/>
      <c r="E59" s="111"/>
      <c r="F59" s="111"/>
      <c r="G59" s="111"/>
      <c r="H59" s="111"/>
      <c r="I59" s="111"/>
      <c r="J59" s="72"/>
      <c r="K59" s="76"/>
      <c r="L59" s="75"/>
      <c r="M59" s="75"/>
      <c r="N59" s="75"/>
      <c r="O59" s="75">
        <v>1</v>
      </c>
      <c r="P59" s="75"/>
      <c r="Q59" s="75"/>
      <c r="R59" s="111"/>
      <c r="S59" s="62"/>
    </row>
    <row r="60" spans="1:19" ht="16.149999999999999" customHeight="1" x14ac:dyDescent="0.35">
      <c r="A60" s="73">
        <v>55</v>
      </c>
      <c r="B60" s="113" t="s">
        <v>402</v>
      </c>
      <c r="C60" s="62" t="s">
        <v>197</v>
      </c>
      <c r="D60" s="111"/>
      <c r="E60" s="111"/>
      <c r="F60" s="111"/>
      <c r="G60" s="111"/>
      <c r="H60" s="111"/>
      <c r="I60" s="111"/>
      <c r="J60" s="72"/>
      <c r="K60" s="76"/>
      <c r="L60" s="75"/>
      <c r="M60" s="75">
        <v>1</v>
      </c>
      <c r="N60" s="75"/>
      <c r="O60" s="75"/>
      <c r="P60" s="75"/>
      <c r="Q60" s="75"/>
      <c r="R60" s="111"/>
      <c r="S60" s="62"/>
    </row>
    <row r="61" spans="1:19" ht="16.149999999999999" customHeight="1" x14ac:dyDescent="0.35">
      <c r="A61" s="73">
        <v>56</v>
      </c>
      <c r="B61" s="113" t="s">
        <v>403</v>
      </c>
      <c r="C61" s="62" t="s">
        <v>197</v>
      </c>
      <c r="D61" s="111"/>
      <c r="E61" s="111"/>
      <c r="F61" s="111"/>
      <c r="G61" s="111"/>
      <c r="H61" s="111"/>
      <c r="I61" s="111"/>
      <c r="J61" s="72"/>
      <c r="K61" s="76"/>
      <c r="L61" s="75"/>
      <c r="M61" s="75">
        <v>1</v>
      </c>
      <c r="N61" s="75"/>
      <c r="O61" s="75"/>
      <c r="P61" s="75"/>
      <c r="Q61" s="75"/>
      <c r="R61" s="111"/>
      <c r="S61" s="62"/>
    </row>
    <row r="62" spans="1:19" ht="16.149999999999999" customHeight="1" x14ac:dyDescent="0.35">
      <c r="A62" s="73">
        <v>57</v>
      </c>
      <c r="B62" s="113" t="s">
        <v>404</v>
      </c>
      <c r="C62" s="62" t="s">
        <v>197</v>
      </c>
      <c r="D62" s="111"/>
      <c r="E62" s="111"/>
      <c r="F62" s="111"/>
      <c r="G62" s="111">
        <v>1</v>
      </c>
      <c r="H62" s="111"/>
      <c r="I62" s="111"/>
      <c r="J62" s="72"/>
      <c r="K62" s="76"/>
      <c r="L62" s="75"/>
      <c r="M62" s="75"/>
      <c r="N62" s="75"/>
      <c r="O62" s="75"/>
      <c r="P62" s="75"/>
      <c r="Q62" s="75"/>
      <c r="R62" s="111"/>
      <c r="S62" s="62"/>
    </row>
    <row r="63" spans="1:19" ht="16.149999999999999" customHeight="1" x14ac:dyDescent="0.35">
      <c r="A63" s="73">
        <v>58</v>
      </c>
      <c r="B63" s="113" t="s">
        <v>405</v>
      </c>
      <c r="C63" s="62" t="s">
        <v>197</v>
      </c>
      <c r="D63" s="111"/>
      <c r="E63" s="111"/>
      <c r="F63" s="111"/>
      <c r="G63" s="111"/>
      <c r="H63" s="111"/>
      <c r="I63" s="111"/>
      <c r="J63" s="72"/>
      <c r="K63" s="76"/>
      <c r="L63" s="75">
        <v>1</v>
      </c>
      <c r="M63" s="75"/>
      <c r="N63" s="75"/>
      <c r="O63" s="75"/>
      <c r="P63" s="75"/>
      <c r="Q63" s="75"/>
      <c r="R63" s="111"/>
      <c r="S63" s="62"/>
    </row>
    <row r="64" spans="1:19" ht="16.149999999999999" customHeight="1" x14ac:dyDescent="0.55000000000000004">
      <c r="A64" s="111"/>
      <c r="B64" s="111"/>
      <c r="C64" s="62"/>
      <c r="D64" s="111">
        <f>SUM(D6:D63)</f>
        <v>0</v>
      </c>
      <c r="E64" s="111">
        <f t="shared" ref="E64:Q64" si="0">SUM(E6:E63)</f>
        <v>5</v>
      </c>
      <c r="F64" s="111">
        <f t="shared" si="0"/>
        <v>5</v>
      </c>
      <c r="G64" s="111">
        <f t="shared" si="0"/>
        <v>10</v>
      </c>
      <c r="H64" s="111">
        <f t="shared" si="0"/>
        <v>3</v>
      </c>
      <c r="I64" s="111">
        <f t="shared" si="0"/>
        <v>0</v>
      </c>
      <c r="J64" s="72">
        <f t="shared" si="0"/>
        <v>0</v>
      </c>
      <c r="K64" s="111">
        <f t="shared" si="0"/>
        <v>0</v>
      </c>
      <c r="L64" s="111">
        <f t="shared" si="0"/>
        <v>2</v>
      </c>
      <c r="M64" s="111">
        <f t="shared" si="0"/>
        <v>11</v>
      </c>
      <c r="N64" s="111">
        <f t="shared" si="0"/>
        <v>9</v>
      </c>
      <c r="O64" s="111">
        <f t="shared" si="0"/>
        <v>9</v>
      </c>
      <c r="P64" s="111">
        <f t="shared" si="0"/>
        <v>0</v>
      </c>
      <c r="Q64" s="111">
        <f t="shared" si="0"/>
        <v>4</v>
      </c>
      <c r="R64" s="111">
        <f>SUM(D64:Q64)</f>
        <v>58</v>
      </c>
      <c r="S64" s="62"/>
    </row>
    <row r="65" spans="1:19" ht="16.149999999999999" customHeight="1" x14ac:dyDescent="0.35">
      <c r="A65" s="754" t="s">
        <v>198</v>
      </c>
      <c r="B65" s="754"/>
      <c r="C65" s="754"/>
      <c r="D65" s="754"/>
      <c r="E65" s="754"/>
      <c r="F65" s="754"/>
      <c r="G65" s="754"/>
      <c r="H65" s="754"/>
      <c r="I65" s="754"/>
      <c r="J65" s="754"/>
      <c r="K65" s="754"/>
      <c r="L65" s="754"/>
      <c r="M65" s="754"/>
      <c r="N65" s="754"/>
      <c r="O65" s="754"/>
      <c r="P65" s="754"/>
      <c r="Q65" s="754"/>
      <c r="R65" s="754"/>
      <c r="S65" s="754"/>
    </row>
    <row r="66" spans="1:19" s="63" customFormat="1" ht="16.149999999999999" customHeight="1" x14ac:dyDescent="0.35">
      <c r="A66" s="755" t="s">
        <v>193</v>
      </c>
      <c r="B66" s="758" t="s">
        <v>177</v>
      </c>
      <c r="C66" s="759"/>
      <c r="D66" s="759"/>
      <c r="E66" s="759"/>
      <c r="F66" s="759"/>
      <c r="G66" s="759"/>
      <c r="H66" s="759"/>
      <c r="I66" s="759"/>
      <c r="J66" s="760"/>
      <c r="K66" s="109"/>
      <c r="L66" s="759" t="s">
        <v>178</v>
      </c>
      <c r="M66" s="759"/>
      <c r="N66" s="759"/>
      <c r="O66" s="759"/>
      <c r="P66" s="759"/>
      <c r="Q66" s="759"/>
      <c r="R66" s="74"/>
      <c r="S66" s="70"/>
    </row>
    <row r="67" spans="1:19" s="63" customFormat="1" ht="16.149999999999999" customHeight="1" x14ac:dyDescent="0.35">
      <c r="A67" s="756"/>
      <c r="B67" s="761" t="s">
        <v>179</v>
      </c>
      <c r="C67" s="763" t="s">
        <v>30</v>
      </c>
      <c r="D67" s="752" t="s">
        <v>180</v>
      </c>
      <c r="E67" s="752" t="s">
        <v>181</v>
      </c>
      <c r="F67" s="752" t="s">
        <v>182</v>
      </c>
      <c r="G67" s="752" t="s">
        <v>183</v>
      </c>
      <c r="H67" s="752" t="s">
        <v>184</v>
      </c>
      <c r="I67" s="752" t="s">
        <v>185</v>
      </c>
      <c r="J67" s="101" t="s">
        <v>443</v>
      </c>
      <c r="K67" s="65"/>
      <c r="L67" s="752" t="s">
        <v>186</v>
      </c>
      <c r="M67" s="752" t="s">
        <v>187</v>
      </c>
      <c r="N67" s="752" t="s">
        <v>188</v>
      </c>
      <c r="O67" s="752" t="s">
        <v>189</v>
      </c>
      <c r="P67" s="752" t="s">
        <v>190</v>
      </c>
      <c r="Q67" s="752" t="s">
        <v>191</v>
      </c>
      <c r="R67" s="66" t="s">
        <v>192</v>
      </c>
      <c r="S67" s="64" t="s">
        <v>5</v>
      </c>
    </row>
    <row r="68" spans="1:19" ht="16.149999999999999" customHeight="1" x14ac:dyDescent="0.35">
      <c r="A68" s="757"/>
      <c r="B68" s="762"/>
      <c r="C68" s="764"/>
      <c r="D68" s="766"/>
      <c r="E68" s="766"/>
      <c r="F68" s="766"/>
      <c r="G68" s="766"/>
      <c r="H68" s="766"/>
      <c r="I68" s="766"/>
      <c r="J68" s="102"/>
      <c r="K68" s="67"/>
      <c r="L68" s="766"/>
      <c r="M68" s="766"/>
      <c r="N68" s="766"/>
      <c r="O68" s="766"/>
      <c r="P68" s="766"/>
      <c r="Q68" s="766"/>
      <c r="R68" s="66" t="s">
        <v>194</v>
      </c>
      <c r="S68" s="89"/>
    </row>
    <row r="69" spans="1:19" ht="16.149999999999999" customHeight="1" x14ac:dyDescent="0.35">
      <c r="A69" s="73">
        <v>1</v>
      </c>
      <c r="B69" s="114" t="s">
        <v>406</v>
      </c>
      <c r="C69" s="100" t="s">
        <v>195</v>
      </c>
      <c r="D69" s="75"/>
      <c r="E69" s="75"/>
      <c r="F69" s="75"/>
      <c r="G69" s="75"/>
      <c r="H69" s="75"/>
      <c r="I69" s="75"/>
      <c r="J69" s="72"/>
      <c r="K69" s="76"/>
      <c r="L69" s="75"/>
      <c r="M69" s="75"/>
      <c r="N69" s="75"/>
      <c r="O69" s="75">
        <v>1</v>
      </c>
      <c r="P69" s="75"/>
      <c r="Q69" s="75"/>
      <c r="R69" s="111"/>
      <c r="S69" s="69" t="s">
        <v>196</v>
      </c>
    </row>
    <row r="70" spans="1:19" ht="16.149999999999999" customHeight="1" x14ac:dyDescent="0.35">
      <c r="A70" s="73">
        <f>A69+1</f>
        <v>2</v>
      </c>
      <c r="B70" s="113" t="s">
        <v>407</v>
      </c>
      <c r="C70" s="62" t="s">
        <v>197</v>
      </c>
      <c r="D70" s="111"/>
      <c r="E70" s="111"/>
      <c r="F70" s="111"/>
      <c r="G70" s="111">
        <v>1</v>
      </c>
      <c r="H70" s="111"/>
      <c r="I70" s="111"/>
      <c r="J70" s="72"/>
      <c r="K70" s="76"/>
      <c r="L70" s="75"/>
      <c r="M70" s="75"/>
      <c r="N70" s="75"/>
      <c r="O70" s="75"/>
      <c r="P70" s="75"/>
      <c r="Q70" s="75"/>
      <c r="R70" s="111"/>
      <c r="S70" s="62" t="s">
        <v>422</v>
      </c>
    </row>
    <row r="71" spans="1:19" ht="16.149999999999999" customHeight="1" x14ac:dyDescent="0.35">
      <c r="A71" s="73">
        <f t="shared" ref="A71:A84" si="1">A70+1</f>
        <v>3</v>
      </c>
      <c r="B71" s="113" t="s">
        <v>408</v>
      </c>
      <c r="C71" s="62" t="s">
        <v>197</v>
      </c>
      <c r="D71" s="111"/>
      <c r="E71" s="111"/>
      <c r="F71" s="111"/>
      <c r="G71" s="111"/>
      <c r="H71" s="111"/>
      <c r="I71" s="111"/>
      <c r="J71" s="72"/>
      <c r="K71" s="76"/>
      <c r="L71" s="75"/>
      <c r="M71" s="75"/>
      <c r="N71" s="75"/>
      <c r="O71" s="75">
        <v>1</v>
      </c>
      <c r="P71" s="75"/>
      <c r="Q71" s="75"/>
      <c r="R71" s="111"/>
      <c r="S71" s="62" t="s">
        <v>422</v>
      </c>
    </row>
    <row r="72" spans="1:19" ht="16.149999999999999" customHeight="1" x14ac:dyDescent="0.35">
      <c r="A72" s="73">
        <f t="shared" si="1"/>
        <v>4</v>
      </c>
      <c r="B72" s="113" t="s">
        <v>409</v>
      </c>
      <c r="C72" s="62" t="s">
        <v>197</v>
      </c>
      <c r="D72" s="111"/>
      <c r="E72" s="111"/>
      <c r="F72" s="111"/>
      <c r="G72" s="111"/>
      <c r="H72" s="111"/>
      <c r="I72" s="111"/>
      <c r="J72" s="72"/>
      <c r="K72" s="76"/>
      <c r="L72" s="75"/>
      <c r="M72" s="75">
        <v>1</v>
      </c>
      <c r="N72" s="75"/>
      <c r="O72" s="75"/>
      <c r="P72" s="75"/>
      <c r="Q72" s="75"/>
      <c r="R72" s="111"/>
      <c r="S72" s="62" t="s">
        <v>422</v>
      </c>
    </row>
    <row r="73" spans="1:19" ht="16.149999999999999" customHeight="1" x14ac:dyDescent="0.35">
      <c r="A73" s="73">
        <f t="shared" si="1"/>
        <v>5</v>
      </c>
      <c r="B73" s="113" t="s">
        <v>410</v>
      </c>
      <c r="C73" s="62" t="s">
        <v>197</v>
      </c>
      <c r="D73" s="111"/>
      <c r="E73" s="111"/>
      <c r="F73" s="111"/>
      <c r="G73" s="111">
        <v>1</v>
      </c>
      <c r="H73" s="111"/>
      <c r="I73" s="111"/>
      <c r="J73" s="72"/>
      <c r="K73" s="76"/>
      <c r="L73" s="75"/>
      <c r="M73" s="75"/>
      <c r="N73" s="75"/>
      <c r="O73" s="75"/>
      <c r="P73" s="75"/>
      <c r="Q73" s="75"/>
      <c r="R73" s="111"/>
      <c r="S73" s="62" t="s">
        <v>423</v>
      </c>
    </row>
    <row r="74" spans="1:19" ht="16.149999999999999" customHeight="1" x14ac:dyDescent="0.35">
      <c r="A74" s="73">
        <f t="shared" si="1"/>
        <v>6</v>
      </c>
      <c r="B74" s="113" t="s">
        <v>411</v>
      </c>
      <c r="C74" s="62" t="s">
        <v>197</v>
      </c>
      <c r="D74" s="111"/>
      <c r="E74" s="111"/>
      <c r="F74" s="111"/>
      <c r="G74" s="111"/>
      <c r="H74" s="111"/>
      <c r="I74" s="111"/>
      <c r="J74" s="72"/>
      <c r="K74" s="76"/>
      <c r="L74" s="75"/>
      <c r="M74" s="75"/>
      <c r="N74" s="75"/>
      <c r="O74" s="75">
        <v>1</v>
      </c>
      <c r="P74" s="75"/>
      <c r="Q74" s="75"/>
      <c r="R74" s="111"/>
      <c r="S74" s="62" t="s">
        <v>423</v>
      </c>
    </row>
    <row r="75" spans="1:19" ht="16.149999999999999" customHeight="1" x14ac:dyDescent="0.35">
      <c r="A75" s="73">
        <f t="shared" si="1"/>
        <v>7</v>
      </c>
      <c r="B75" s="113" t="s">
        <v>412</v>
      </c>
      <c r="C75" s="62" t="s">
        <v>197</v>
      </c>
      <c r="D75" s="111"/>
      <c r="E75" s="111"/>
      <c r="F75" s="111">
        <v>1</v>
      </c>
      <c r="G75" s="111"/>
      <c r="H75" s="111"/>
      <c r="I75" s="111"/>
      <c r="J75" s="72"/>
      <c r="K75" s="76"/>
      <c r="L75" s="75"/>
      <c r="M75" s="75"/>
      <c r="N75" s="75"/>
      <c r="O75" s="75"/>
      <c r="P75" s="75"/>
      <c r="Q75" s="75"/>
      <c r="R75" s="111"/>
      <c r="S75" s="62" t="s">
        <v>423</v>
      </c>
    </row>
    <row r="76" spans="1:19" ht="16.149999999999999" customHeight="1" x14ac:dyDescent="0.35">
      <c r="A76" s="73">
        <f t="shared" si="1"/>
        <v>8</v>
      </c>
      <c r="B76" s="113" t="s">
        <v>413</v>
      </c>
      <c r="C76" s="62" t="s">
        <v>197</v>
      </c>
      <c r="D76" s="111"/>
      <c r="E76" s="111"/>
      <c r="F76" s="111"/>
      <c r="G76" s="111"/>
      <c r="H76" s="111"/>
      <c r="I76" s="111"/>
      <c r="J76" s="72"/>
      <c r="K76" s="76"/>
      <c r="L76" s="75"/>
      <c r="M76" s="75">
        <v>1</v>
      </c>
      <c r="N76" s="75"/>
      <c r="O76" s="75"/>
      <c r="P76" s="75"/>
      <c r="Q76" s="75"/>
      <c r="R76" s="111"/>
      <c r="S76" s="62" t="s">
        <v>423</v>
      </c>
    </row>
    <row r="77" spans="1:19" ht="16.149999999999999" customHeight="1" x14ac:dyDescent="0.35">
      <c r="A77" s="73">
        <f t="shared" si="1"/>
        <v>9</v>
      </c>
      <c r="B77" s="113" t="s">
        <v>414</v>
      </c>
      <c r="C77" s="62" t="s">
        <v>197</v>
      </c>
      <c r="D77" s="111"/>
      <c r="E77" s="111"/>
      <c r="F77" s="111"/>
      <c r="G77" s="111">
        <v>1</v>
      </c>
      <c r="H77" s="111"/>
      <c r="I77" s="111"/>
      <c r="J77" s="72"/>
      <c r="K77" s="76"/>
      <c r="L77" s="75"/>
      <c r="M77" s="75"/>
      <c r="N77" s="75"/>
      <c r="O77" s="75"/>
      <c r="P77" s="75"/>
      <c r="Q77" s="75"/>
      <c r="R77" s="111"/>
      <c r="S77" s="62" t="s">
        <v>424</v>
      </c>
    </row>
    <row r="78" spans="1:19" ht="16.149999999999999" customHeight="1" x14ac:dyDescent="0.35">
      <c r="A78" s="73">
        <f t="shared" si="1"/>
        <v>10</v>
      </c>
      <c r="B78" s="113" t="s">
        <v>415</v>
      </c>
      <c r="C78" s="62" t="s">
        <v>197</v>
      </c>
      <c r="D78" s="111"/>
      <c r="E78" s="111">
        <v>1</v>
      </c>
      <c r="F78" s="111"/>
      <c r="G78" s="111"/>
      <c r="H78" s="111"/>
      <c r="I78" s="111"/>
      <c r="J78" s="72"/>
      <c r="K78" s="76"/>
      <c r="L78" s="75"/>
      <c r="M78" s="75"/>
      <c r="N78" s="75"/>
      <c r="O78" s="75"/>
      <c r="P78" s="75"/>
      <c r="Q78" s="75"/>
      <c r="R78" s="111"/>
      <c r="S78" s="62" t="s">
        <v>425</v>
      </c>
    </row>
    <row r="79" spans="1:19" ht="16.149999999999999" customHeight="1" x14ac:dyDescent="0.35">
      <c r="A79" s="73">
        <f t="shared" si="1"/>
        <v>11</v>
      </c>
      <c r="B79" s="113" t="s">
        <v>416</v>
      </c>
      <c r="C79" s="62" t="s">
        <v>197</v>
      </c>
      <c r="D79" s="111"/>
      <c r="E79" s="111"/>
      <c r="F79" s="111"/>
      <c r="G79" s="111"/>
      <c r="H79" s="111"/>
      <c r="I79" s="111"/>
      <c r="J79" s="72"/>
      <c r="K79" s="76"/>
      <c r="L79" s="75"/>
      <c r="M79" s="75">
        <v>1</v>
      </c>
      <c r="N79" s="75"/>
      <c r="O79" s="75"/>
      <c r="P79" s="75"/>
      <c r="Q79" s="75"/>
      <c r="R79" s="111"/>
      <c r="S79" s="62" t="s">
        <v>425</v>
      </c>
    </row>
    <row r="80" spans="1:19" ht="16.149999999999999" customHeight="1" x14ac:dyDescent="0.35">
      <c r="A80" s="73">
        <f t="shared" si="1"/>
        <v>12</v>
      </c>
      <c r="B80" s="113" t="s">
        <v>417</v>
      </c>
      <c r="C80" s="62" t="s">
        <v>197</v>
      </c>
      <c r="D80" s="111"/>
      <c r="E80" s="111"/>
      <c r="F80" s="111"/>
      <c r="G80" s="111"/>
      <c r="H80" s="111"/>
      <c r="I80" s="111"/>
      <c r="J80" s="72"/>
      <c r="K80" s="76"/>
      <c r="L80" s="75"/>
      <c r="M80" s="75">
        <v>1</v>
      </c>
      <c r="N80" s="75"/>
      <c r="O80" s="75"/>
      <c r="P80" s="75"/>
      <c r="Q80" s="75"/>
      <c r="R80" s="111"/>
      <c r="S80" s="62" t="s">
        <v>425</v>
      </c>
    </row>
    <row r="81" spans="1:19" ht="16.149999999999999" customHeight="1" x14ac:dyDescent="0.35">
      <c r="A81" s="73">
        <f t="shared" si="1"/>
        <v>13</v>
      </c>
      <c r="B81" s="113" t="s">
        <v>418</v>
      </c>
      <c r="C81" s="62" t="s">
        <v>197</v>
      </c>
      <c r="D81" s="111"/>
      <c r="E81" s="111"/>
      <c r="F81" s="111"/>
      <c r="G81" s="111"/>
      <c r="H81" s="111"/>
      <c r="I81" s="111"/>
      <c r="J81" s="72"/>
      <c r="K81" s="76"/>
      <c r="L81" s="75"/>
      <c r="M81" s="75"/>
      <c r="N81" s="75">
        <v>1</v>
      </c>
      <c r="O81" s="75"/>
      <c r="P81" s="75"/>
      <c r="Q81" s="75"/>
      <c r="R81" s="111"/>
      <c r="S81" s="62" t="s">
        <v>426</v>
      </c>
    </row>
    <row r="82" spans="1:19" ht="16.149999999999999" customHeight="1" x14ac:dyDescent="0.35">
      <c r="A82" s="73">
        <f t="shared" si="1"/>
        <v>14</v>
      </c>
      <c r="B82" s="113" t="s">
        <v>419</v>
      </c>
      <c r="C82" s="62" t="s">
        <v>197</v>
      </c>
      <c r="D82" s="111"/>
      <c r="E82" s="111"/>
      <c r="F82" s="111"/>
      <c r="G82" s="111"/>
      <c r="H82" s="111"/>
      <c r="I82" s="111"/>
      <c r="J82" s="72"/>
      <c r="K82" s="76"/>
      <c r="L82" s="75"/>
      <c r="M82" s="75"/>
      <c r="N82" s="75"/>
      <c r="O82" s="75">
        <v>1</v>
      </c>
      <c r="P82" s="75"/>
      <c r="Q82" s="75"/>
      <c r="R82" s="111"/>
      <c r="S82" s="62" t="s">
        <v>427</v>
      </c>
    </row>
    <row r="83" spans="1:19" ht="16.149999999999999" customHeight="1" x14ac:dyDescent="0.35">
      <c r="A83" s="73">
        <f t="shared" si="1"/>
        <v>15</v>
      </c>
      <c r="B83" s="113" t="s">
        <v>420</v>
      </c>
      <c r="C83" s="62" t="s">
        <v>197</v>
      </c>
      <c r="D83" s="111"/>
      <c r="E83" s="111"/>
      <c r="F83" s="111"/>
      <c r="G83" s="111"/>
      <c r="H83" s="111"/>
      <c r="I83" s="111"/>
      <c r="J83" s="72"/>
      <c r="K83" s="76"/>
      <c r="L83" s="75"/>
      <c r="M83" s="75">
        <v>1</v>
      </c>
      <c r="N83" s="75"/>
      <c r="O83" s="75"/>
      <c r="P83" s="75"/>
      <c r="Q83" s="75"/>
      <c r="R83" s="111"/>
      <c r="S83" s="62" t="s">
        <v>427</v>
      </c>
    </row>
    <row r="84" spans="1:19" ht="16.149999999999999" customHeight="1" x14ac:dyDescent="0.35">
      <c r="A84" s="73">
        <f t="shared" si="1"/>
        <v>16</v>
      </c>
      <c r="B84" s="113" t="s">
        <v>421</v>
      </c>
      <c r="C84" s="62" t="s">
        <v>197</v>
      </c>
      <c r="D84" s="111"/>
      <c r="E84" s="111"/>
      <c r="F84" s="111"/>
      <c r="G84" s="111">
        <v>1</v>
      </c>
      <c r="H84" s="111"/>
      <c r="I84" s="111"/>
      <c r="J84" s="72"/>
      <c r="K84" s="76"/>
      <c r="L84" s="75"/>
      <c r="M84" s="75"/>
      <c r="N84" s="75"/>
      <c r="O84" s="75"/>
      <c r="P84" s="75"/>
      <c r="Q84" s="75"/>
      <c r="R84" s="111"/>
      <c r="S84" s="62" t="s">
        <v>427</v>
      </c>
    </row>
    <row r="85" spans="1:19" ht="16.149999999999999" customHeight="1" x14ac:dyDescent="0.35">
      <c r="A85" s="73"/>
      <c r="B85" s="113"/>
      <c r="C85" s="62" t="s">
        <v>192</v>
      </c>
      <c r="D85" s="111">
        <f t="shared" ref="D85:I85" si="2">+D69+D70+D71+D72+D73+D74+D75+D76+D77+D78+D79+D80+D81+D82+D83+D84</f>
        <v>0</v>
      </c>
      <c r="E85" s="111">
        <f t="shared" si="2"/>
        <v>1</v>
      </c>
      <c r="F85" s="111">
        <f t="shared" si="2"/>
        <v>1</v>
      </c>
      <c r="G85" s="111">
        <f t="shared" si="2"/>
        <v>4</v>
      </c>
      <c r="H85" s="111">
        <f t="shared" si="2"/>
        <v>0</v>
      </c>
      <c r="I85" s="111">
        <f t="shared" si="2"/>
        <v>0</v>
      </c>
      <c r="J85" s="72"/>
      <c r="K85" s="76"/>
      <c r="L85" s="111">
        <f t="shared" ref="L85:Q85" si="3">+L69+L70+L71+L72+L73+L74+L75+L76+L77+L78+L79+L80+L81+L82+L83+L84</f>
        <v>0</v>
      </c>
      <c r="M85" s="111">
        <f t="shared" si="3"/>
        <v>5</v>
      </c>
      <c r="N85" s="111">
        <f t="shared" si="3"/>
        <v>1</v>
      </c>
      <c r="O85" s="111">
        <f t="shared" si="3"/>
        <v>4</v>
      </c>
      <c r="P85" s="111">
        <f t="shared" si="3"/>
        <v>0</v>
      </c>
      <c r="Q85" s="111">
        <f t="shared" si="3"/>
        <v>0</v>
      </c>
      <c r="R85" s="111">
        <f>SUM(D85:Q85)</f>
        <v>16</v>
      </c>
      <c r="S85" s="62"/>
    </row>
    <row r="86" spans="1:19" ht="16.149999999999999" customHeight="1" x14ac:dyDescent="0.35">
      <c r="A86" s="754" t="s">
        <v>199</v>
      </c>
      <c r="B86" s="754"/>
      <c r="C86" s="754"/>
      <c r="D86" s="754"/>
      <c r="E86" s="754"/>
      <c r="F86" s="754"/>
      <c r="G86" s="754"/>
      <c r="H86" s="754"/>
      <c r="I86" s="754"/>
      <c r="J86" s="754"/>
      <c r="K86" s="754"/>
      <c r="L86" s="754"/>
      <c r="M86" s="754"/>
      <c r="N86" s="754"/>
      <c r="O86" s="754"/>
      <c r="P86" s="754"/>
      <c r="Q86" s="754"/>
      <c r="R86" s="754"/>
      <c r="S86" s="754"/>
    </row>
    <row r="87" spans="1:19" s="63" customFormat="1" ht="16.149999999999999" customHeight="1" x14ac:dyDescent="0.35">
      <c r="A87" s="755" t="s">
        <v>193</v>
      </c>
      <c r="B87" s="758" t="s">
        <v>177</v>
      </c>
      <c r="C87" s="759"/>
      <c r="D87" s="759"/>
      <c r="E87" s="759"/>
      <c r="F87" s="759"/>
      <c r="G87" s="759"/>
      <c r="H87" s="759"/>
      <c r="I87" s="759"/>
      <c r="J87" s="760"/>
      <c r="K87" s="109"/>
      <c r="L87" s="759" t="s">
        <v>178</v>
      </c>
      <c r="M87" s="759"/>
      <c r="N87" s="759"/>
      <c r="O87" s="759"/>
      <c r="P87" s="759"/>
      <c r="Q87" s="759"/>
      <c r="R87" s="74"/>
      <c r="S87" s="70"/>
    </row>
    <row r="88" spans="1:19" s="63" customFormat="1" ht="16.149999999999999" customHeight="1" x14ac:dyDescent="0.35">
      <c r="A88" s="756"/>
      <c r="B88" s="761" t="s">
        <v>179</v>
      </c>
      <c r="C88" s="763" t="s">
        <v>30</v>
      </c>
      <c r="D88" s="752" t="s">
        <v>180</v>
      </c>
      <c r="E88" s="752" t="s">
        <v>181</v>
      </c>
      <c r="F88" s="752" t="s">
        <v>182</v>
      </c>
      <c r="G88" s="752" t="s">
        <v>183</v>
      </c>
      <c r="H88" s="752" t="s">
        <v>184</v>
      </c>
      <c r="I88" s="752" t="s">
        <v>185</v>
      </c>
      <c r="J88" s="101" t="s">
        <v>443</v>
      </c>
      <c r="K88" s="65"/>
      <c r="L88" s="752" t="s">
        <v>186</v>
      </c>
      <c r="M88" s="752" t="s">
        <v>187</v>
      </c>
      <c r="N88" s="752" t="s">
        <v>188</v>
      </c>
      <c r="O88" s="752" t="s">
        <v>189</v>
      </c>
      <c r="P88" s="752" t="s">
        <v>190</v>
      </c>
      <c r="Q88" s="752" t="s">
        <v>191</v>
      </c>
      <c r="R88" s="66" t="s">
        <v>192</v>
      </c>
      <c r="S88" s="64" t="s">
        <v>5</v>
      </c>
    </row>
    <row r="89" spans="1:19" ht="16.149999999999999" customHeight="1" x14ac:dyDescent="0.35">
      <c r="A89" s="757"/>
      <c r="B89" s="762"/>
      <c r="C89" s="764"/>
      <c r="D89" s="766"/>
      <c r="E89" s="766"/>
      <c r="F89" s="766"/>
      <c r="G89" s="766"/>
      <c r="H89" s="766"/>
      <c r="I89" s="766"/>
      <c r="J89" s="102"/>
      <c r="K89" s="67"/>
      <c r="L89" s="766"/>
      <c r="M89" s="766"/>
      <c r="N89" s="766"/>
      <c r="O89" s="766"/>
      <c r="P89" s="766"/>
      <c r="Q89" s="766"/>
      <c r="R89" s="66" t="s">
        <v>194</v>
      </c>
      <c r="S89" s="89"/>
    </row>
    <row r="90" spans="1:19" ht="16.149999999999999" customHeight="1" x14ac:dyDescent="0.35">
      <c r="A90" s="79" t="s">
        <v>200</v>
      </c>
      <c r="B90" s="99" t="s">
        <v>201</v>
      </c>
      <c r="C90" s="100" t="s">
        <v>195</v>
      </c>
      <c r="D90" s="75"/>
      <c r="E90" s="75"/>
      <c r="F90" s="75"/>
      <c r="G90" s="75">
        <v>1</v>
      </c>
      <c r="H90" s="75"/>
      <c r="I90" s="75"/>
      <c r="J90" s="72"/>
      <c r="K90" s="76"/>
      <c r="L90" s="75"/>
      <c r="M90" s="75"/>
      <c r="N90" s="75"/>
      <c r="O90" s="75"/>
      <c r="P90" s="75"/>
      <c r="Q90" s="75"/>
      <c r="R90" s="111"/>
      <c r="S90" s="69" t="s">
        <v>196</v>
      </c>
    </row>
    <row r="91" spans="1:19" ht="16.149999999999999" customHeight="1" x14ac:dyDescent="0.35">
      <c r="A91" s="79">
        <v>2</v>
      </c>
      <c r="B91" s="99" t="s">
        <v>202</v>
      </c>
      <c r="C91" s="100" t="s">
        <v>195</v>
      </c>
      <c r="D91" s="75"/>
      <c r="E91" s="75">
        <v>1</v>
      </c>
      <c r="F91" s="75"/>
      <c r="G91" s="75"/>
      <c r="H91" s="75"/>
      <c r="I91" s="75"/>
      <c r="J91" s="72"/>
      <c r="K91" s="76"/>
      <c r="L91" s="75"/>
      <c r="M91" s="75"/>
      <c r="N91" s="75"/>
      <c r="O91" s="75"/>
      <c r="P91" s="75"/>
      <c r="Q91" s="75"/>
      <c r="R91" s="111"/>
      <c r="S91" s="69" t="s">
        <v>196</v>
      </c>
    </row>
    <row r="92" spans="1:19" ht="16.149999999999999" customHeight="1" x14ac:dyDescent="0.35">
      <c r="A92" s="79" t="s">
        <v>203</v>
      </c>
      <c r="B92" s="114" t="s">
        <v>204</v>
      </c>
      <c r="C92" s="62" t="s">
        <v>197</v>
      </c>
      <c r="D92" s="111"/>
      <c r="E92" s="111"/>
      <c r="F92" s="111"/>
      <c r="G92" s="111"/>
      <c r="H92" s="111"/>
      <c r="I92" s="111"/>
      <c r="J92" s="72"/>
      <c r="K92" s="76"/>
      <c r="L92" s="75">
        <v>1</v>
      </c>
      <c r="M92" s="75"/>
      <c r="N92" s="75"/>
      <c r="O92" s="75"/>
      <c r="P92" s="75"/>
      <c r="Q92" s="75"/>
      <c r="R92" s="111"/>
      <c r="S92" s="115" t="s">
        <v>205</v>
      </c>
    </row>
    <row r="93" spans="1:19" ht="16.149999999999999" customHeight="1" x14ac:dyDescent="0.35">
      <c r="A93" s="79" t="s">
        <v>206</v>
      </c>
      <c r="B93" s="114" t="s">
        <v>207</v>
      </c>
      <c r="C93" s="62" t="s">
        <v>197</v>
      </c>
      <c r="D93" s="111"/>
      <c r="E93" s="111"/>
      <c r="F93" s="111"/>
      <c r="G93" s="111"/>
      <c r="H93" s="111"/>
      <c r="I93" s="111"/>
      <c r="J93" s="72"/>
      <c r="K93" s="76"/>
      <c r="L93" s="75"/>
      <c r="M93" s="75">
        <v>1</v>
      </c>
      <c r="N93" s="75"/>
      <c r="O93" s="75"/>
      <c r="P93" s="75"/>
      <c r="Q93" s="75"/>
      <c r="R93" s="111"/>
      <c r="S93" s="115" t="s">
        <v>205</v>
      </c>
    </row>
    <row r="94" spans="1:19" ht="16.149999999999999" customHeight="1" x14ac:dyDescent="0.35">
      <c r="A94" s="79" t="s">
        <v>208</v>
      </c>
      <c r="B94" s="114" t="s">
        <v>209</v>
      </c>
      <c r="C94" s="62" t="s">
        <v>197</v>
      </c>
      <c r="D94" s="111"/>
      <c r="E94" s="111"/>
      <c r="F94" s="111"/>
      <c r="G94" s="111">
        <v>1</v>
      </c>
      <c r="H94" s="111"/>
      <c r="I94" s="111"/>
      <c r="J94" s="72"/>
      <c r="K94" s="76"/>
      <c r="L94" s="75"/>
      <c r="M94" s="75"/>
      <c r="N94" s="75"/>
      <c r="O94" s="75"/>
      <c r="P94" s="75"/>
      <c r="Q94" s="75"/>
      <c r="R94" s="111"/>
      <c r="S94" s="115" t="s">
        <v>205</v>
      </c>
    </row>
    <row r="95" spans="1:19" ht="16.149999999999999" customHeight="1" x14ac:dyDescent="0.35">
      <c r="A95" s="79" t="s">
        <v>210</v>
      </c>
      <c r="B95" s="114" t="s">
        <v>211</v>
      </c>
      <c r="C95" s="62" t="s">
        <v>197</v>
      </c>
      <c r="D95" s="111"/>
      <c r="E95" s="111"/>
      <c r="F95" s="111">
        <v>1</v>
      </c>
      <c r="G95" s="111"/>
      <c r="H95" s="111"/>
      <c r="I95" s="111"/>
      <c r="J95" s="72"/>
      <c r="K95" s="76"/>
      <c r="L95" s="111"/>
      <c r="M95" s="111"/>
      <c r="N95" s="111"/>
      <c r="O95" s="111"/>
      <c r="P95" s="111"/>
      <c r="Q95" s="111"/>
      <c r="R95" s="111"/>
      <c r="S95" s="115" t="s">
        <v>205</v>
      </c>
    </row>
    <row r="96" spans="1:19" ht="16.149999999999999" customHeight="1" x14ac:dyDescent="0.35">
      <c r="A96" s="79" t="s">
        <v>212</v>
      </c>
      <c r="B96" s="114" t="s">
        <v>213</v>
      </c>
      <c r="C96" s="62" t="s">
        <v>197</v>
      </c>
      <c r="D96" s="111"/>
      <c r="E96" s="111">
        <v>1</v>
      </c>
      <c r="F96" s="111"/>
      <c r="G96" s="111"/>
      <c r="H96" s="111"/>
      <c r="I96" s="111"/>
      <c r="J96" s="72"/>
      <c r="K96" s="76"/>
      <c r="L96" s="111"/>
      <c r="M96" s="111"/>
      <c r="N96" s="111"/>
      <c r="O96" s="111"/>
      <c r="P96" s="111"/>
      <c r="Q96" s="111"/>
      <c r="R96" s="111"/>
      <c r="S96" s="115" t="s">
        <v>205</v>
      </c>
    </row>
    <row r="97" spans="1:19" ht="16.149999999999999" customHeight="1" x14ac:dyDescent="0.35">
      <c r="A97" s="79" t="s">
        <v>214</v>
      </c>
      <c r="B97" s="114" t="s">
        <v>215</v>
      </c>
      <c r="C97" s="62" t="s">
        <v>197</v>
      </c>
      <c r="D97" s="111"/>
      <c r="E97" s="111"/>
      <c r="F97" s="111">
        <v>1</v>
      </c>
      <c r="G97" s="111"/>
      <c r="H97" s="111"/>
      <c r="I97" s="111"/>
      <c r="J97" s="72"/>
      <c r="K97" s="76"/>
      <c r="L97" s="111"/>
      <c r="M97" s="111"/>
      <c r="N97" s="111"/>
      <c r="O97" s="111"/>
      <c r="P97" s="111"/>
      <c r="Q97" s="111"/>
      <c r="R97" s="111"/>
      <c r="S97" s="115" t="s">
        <v>205</v>
      </c>
    </row>
    <row r="98" spans="1:19" ht="16.149999999999999" customHeight="1" x14ac:dyDescent="0.35">
      <c r="A98" s="79" t="s">
        <v>216</v>
      </c>
      <c r="B98" s="114" t="s">
        <v>217</v>
      </c>
      <c r="C98" s="62" t="s">
        <v>197</v>
      </c>
      <c r="D98" s="111"/>
      <c r="E98" s="111">
        <v>1</v>
      </c>
      <c r="F98" s="111"/>
      <c r="G98" s="111"/>
      <c r="H98" s="111"/>
      <c r="I98" s="111"/>
      <c r="J98" s="72"/>
      <c r="K98" s="76"/>
      <c r="L98" s="111"/>
      <c r="M98" s="111"/>
      <c r="N98" s="111"/>
      <c r="O98" s="111"/>
      <c r="P98" s="111"/>
      <c r="Q98" s="111"/>
      <c r="R98" s="111"/>
      <c r="S98" s="115" t="s">
        <v>205</v>
      </c>
    </row>
    <row r="99" spans="1:19" ht="16.149999999999999" customHeight="1" x14ac:dyDescent="0.35">
      <c r="A99" s="79" t="s">
        <v>218</v>
      </c>
      <c r="B99" s="114" t="s">
        <v>219</v>
      </c>
      <c r="C99" s="62" t="s">
        <v>197</v>
      </c>
      <c r="D99" s="111"/>
      <c r="E99" s="111"/>
      <c r="F99" s="111"/>
      <c r="G99" s="111"/>
      <c r="H99" s="111"/>
      <c r="I99" s="111"/>
      <c r="J99" s="72"/>
      <c r="K99" s="76"/>
      <c r="L99" s="111"/>
      <c r="M99" s="111">
        <v>1</v>
      </c>
      <c r="N99" s="111"/>
      <c r="O99" s="111"/>
      <c r="P99" s="111"/>
      <c r="Q99" s="111"/>
      <c r="R99" s="111"/>
      <c r="S99" s="115" t="s">
        <v>205</v>
      </c>
    </row>
    <row r="100" spans="1:19" ht="16.149999999999999" customHeight="1" x14ac:dyDescent="0.35">
      <c r="A100" s="79" t="s">
        <v>220</v>
      </c>
      <c r="B100" s="114" t="s">
        <v>221</v>
      </c>
      <c r="C100" s="62" t="s">
        <v>197</v>
      </c>
      <c r="D100" s="111"/>
      <c r="E100" s="111"/>
      <c r="F100" s="111"/>
      <c r="G100" s="111">
        <v>1</v>
      </c>
      <c r="H100" s="111"/>
      <c r="I100" s="111"/>
      <c r="J100" s="72"/>
      <c r="K100" s="76"/>
      <c r="L100" s="111"/>
      <c r="M100" s="111"/>
      <c r="N100" s="111"/>
      <c r="O100" s="111"/>
      <c r="P100" s="111"/>
      <c r="Q100" s="111"/>
      <c r="R100" s="111"/>
      <c r="S100" s="115" t="s">
        <v>205</v>
      </c>
    </row>
    <row r="101" spans="1:19" ht="16.149999999999999" customHeight="1" x14ac:dyDescent="0.35">
      <c r="A101" s="79" t="s">
        <v>222</v>
      </c>
      <c r="B101" s="114" t="s">
        <v>223</v>
      </c>
      <c r="C101" s="62" t="s">
        <v>197</v>
      </c>
      <c r="D101" s="111"/>
      <c r="E101" s="111"/>
      <c r="F101" s="111">
        <v>1</v>
      </c>
      <c r="G101" s="111"/>
      <c r="H101" s="111"/>
      <c r="I101" s="111"/>
      <c r="J101" s="72"/>
      <c r="K101" s="76"/>
      <c r="L101" s="111"/>
      <c r="M101" s="111"/>
      <c r="N101" s="111"/>
      <c r="O101" s="111"/>
      <c r="P101" s="111"/>
      <c r="Q101" s="111"/>
      <c r="R101" s="111"/>
      <c r="S101" s="115" t="s">
        <v>205</v>
      </c>
    </row>
    <row r="102" spans="1:19" ht="16.149999999999999" customHeight="1" x14ac:dyDescent="0.35">
      <c r="A102" s="79" t="s">
        <v>224</v>
      </c>
      <c r="B102" s="99" t="s">
        <v>225</v>
      </c>
      <c r="C102" s="62" t="s">
        <v>197</v>
      </c>
      <c r="D102" s="111"/>
      <c r="E102" s="111"/>
      <c r="F102" s="111"/>
      <c r="G102" s="111"/>
      <c r="H102" s="111"/>
      <c r="I102" s="111"/>
      <c r="J102" s="72"/>
      <c r="K102" s="76"/>
      <c r="L102" s="111"/>
      <c r="M102" s="111"/>
      <c r="N102" s="111"/>
      <c r="O102" s="111">
        <v>1</v>
      </c>
      <c r="P102" s="111"/>
      <c r="Q102" s="111"/>
      <c r="R102" s="111"/>
      <c r="S102" s="85" t="s">
        <v>226</v>
      </c>
    </row>
    <row r="103" spans="1:19" ht="16.149999999999999" customHeight="1" x14ac:dyDescent="0.35">
      <c r="A103" s="79" t="s">
        <v>227</v>
      </c>
      <c r="B103" s="99" t="s">
        <v>228</v>
      </c>
      <c r="C103" s="62" t="s">
        <v>197</v>
      </c>
      <c r="D103" s="111"/>
      <c r="E103" s="111"/>
      <c r="F103" s="111"/>
      <c r="G103" s="111"/>
      <c r="H103" s="111"/>
      <c r="I103" s="111"/>
      <c r="J103" s="72"/>
      <c r="K103" s="76"/>
      <c r="L103" s="111"/>
      <c r="M103" s="111"/>
      <c r="N103" s="111"/>
      <c r="O103" s="111"/>
      <c r="P103" s="111">
        <v>1</v>
      </c>
      <c r="Q103" s="111"/>
      <c r="R103" s="111"/>
      <c r="S103" s="85" t="s">
        <v>226</v>
      </c>
    </row>
    <row r="104" spans="1:19" ht="16.149999999999999" customHeight="1" x14ac:dyDescent="0.35">
      <c r="A104" s="79" t="s">
        <v>229</v>
      </c>
      <c r="B104" s="99" t="s">
        <v>230</v>
      </c>
      <c r="C104" s="62" t="s">
        <v>197</v>
      </c>
      <c r="D104" s="111"/>
      <c r="E104" s="111"/>
      <c r="F104" s="111"/>
      <c r="G104" s="111"/>
      <c r="H104" s="111"/>
      <c r="I104" s="111"/>
      <c r="J104" s="72"/>
      <c r="K104" s="76"/>
      <c r="L104" s="111"/>
      <c r="M104" s="111"/>
      <c r="N104" s="111"/>
      <c r="O104" s="111"/>
      <c r="P104" s="111">
        <v>1</v>
      </c>
      <c r="Q104" s="111"/>
      <c r="R104" s="111"/>
      <c r="S104" s="85" t="s">
        <v>226</v>
      </c>
    </row>
    <row r="105" spans="1:19" ht="16.149999999999999" customHeight="1" x14ac:dyDescent="0.35">
      <c r="A105" s="79" t="s">
        <v>231</v>
      </c>
      <c r="B105" s="99" t="s">
        <v>232</v>
      </c>
      <c r="C105" s="62" t="s">
        <v>197</v>
      </c>
      <c r="D105" s="111"/>
      <c r="E105" s="111"/>
      <c r="F105" s="111"/>
      <c r="G105" s="111"/>
      <c r="H105" s="111"/>
      <c r="I105" s="111"/>
      <c r="J105" s="72"/>
      <c r="K105" s="76"/>
      <c r="L105" s="111">
        <v>1</v>
      </c>
      <c r="M105" s="111"/>
      <c r="N105" s="111"/>
      <c r="O105" s="111"/>
      <c r="P105" s="111"/>
      <c r="Q105" s="111"/>
      <c r="R105" s="111"/>
      <c r="S105" s="85" t="s">
        <v>226</v>
      </c>
    </row>
    <row r="106" spans="1:19" ht="16.149999999999999" customHeight="1" x14ac:dyDescent="0.35">
      <c r="A106" s="79" t="s">
        <v>233</v>
      </c>
      <c r="B106" s="99" t="s">
        <v>234</v>
      </c>
      <c r="C106" s="62" t="s">
        <v>197</v>
      </c>
      <c r="D106" s="111"/>
      <c r="E106" s="111"/>
      <c r="F106" s="111"/>
      <c r="G106" s="111"/>
      <c r="H106" s="111"/>
      <c r="I106" s="111"/>
      <c r="J106" s="72">
        <v>1</v>
      </c>
      <c r="K106" s="76"/>
      <c r="L106" s="111"/>
      <c r="M106" s="111"/>
      <c r="N106" s="111"/>
      <c r="O106" s="111"/>
      <c r="P106" s="111"/>
      <c r="Q106" s="111"/>
      <c r="R106" s="111"/>
      <c r="S106" s="85" t="s">
        <v>226</v>
      </c>
    </row>
    <row r="107" spans="1:19" ht="16.149999999999999" customHeight="1" x14ac:dyDescent="0.35">
      <c r="A107" s="79" t="s">
        <v>235</v>
      </c>
      <c r="B107" s="114" t="s">
        <v>236</v>
      </c>
      <c r="C107" s="62" t="s">
        <v>197</v>
      </c>
      <c r="D107" s="111"/>
      <c r="E107" s="111"/>
      <c r="F107" s="111"/>
      <c r="G107" s="111">
        <v>1</v>
      </c>
      <c r="H107" s="111"/>
      <c r="I107" s="111"/>
      <c r="J107" s="72"/>
      <c r="K107" s="76"/>
      <c r="L107" s="111"/>
      <c r="M107" s="111"/>
      <c r="N107" s="111"/>
      <c r="O107" s="111"/>
      <c r="P107" s="111"/>
      <c r="Q107" s="111"/>
      <c r="R107" s="111"/>
      <c r="S107" s="115" t="s">
        <v>237</v>
      </c>
    </row>
    <row r="108" spans="1:19" ht="16.149999999999999" customHeight="1" x14ac:dyDescent="0.35">
      <c r="A108" s="79" t="s">
        <v>238</v>
      </c>
      <c r="B108" s="114" t="s">
        <v>239</v>
      </c>
      <c r="C108" s="62" t="s">
        <v>197</v>
      </c>
      <c r="D108" s="111"/>
      <c r="E108" s="111"/>
      <c r="F108" s="111"/>
      <c r="G108" s="111"/>
      <c r="H108" s="111"/>
      <c r="I108" s="111"/>
      <c r="J108" s="72"/>
      <c r="K108" s="76"/>
      <c r="L108" s="111"/>
      <c r="M108" s="111"/>
      <c r="N108" s="111">
        <v>1</v>
      </c>
      <c r="O108" s="111"/>
      <c r="P108" s="111"/>
      <c r="Q108" s="111"/>
      <c r="R108" s="111"/>
      <c r="S108" s="115" t="s">
        <v>237</v>
      </c>
    </row>
    <row r="109" spans="1:19" ht="16.149999999999999" customHeight="1" x14ac:dyDescent="0.35">
      <c r="A109" s="79" t="s">
        <v>240</v>
      </c>
      <c r="B109" s="114" t="s">
        <v>241</v>
      </c>
      <c r="C109" s="62" t="s">
        <v>197</v>
      </c>
      <c r="D109" s="111"/>
      <c r="E109" s="111"/>
      <c r="F109" s="111"/>
      <c r="G109" s="111"/>
      <c r="H109" s="111">
        <v>1</v>
      </c>
      <c r="I109" s="111"/>
      <c r="J109" s="72"/>
      <c r="K109" s="76"/>
      <c r="L109" s="111"/>
      <c r="M109" s="111"/>
      <c r="N109" s="111"/>
      <c r="O109" s="111"/>
      <c r="P109" s="111"/>
      <c r="Q109" s="111"/>
      <c r="R109" s="111"/>
      <c r="S109" s="115" t="s">
        <v>237</v>
      </c>
    </row>
    <row r="110" spans="1:19" ht="16.149999999999999" customHeight="1" x14ac:dyDescent="0.35">
      <c r="A110" s="79" t="s">
        <v>242</v>
      </c>
      <c r="B110" s="114" t="s">
        <v>243</v>
      </c>
      <c r="C110" s="62" t="s">
        <v>197</v>
      </c>
      <c r="D110" s="111"/>
      <c r="E110" s="111"/>
      <c r="F110" s="111"/>
      <c r="G110" s="111"/>
      <c r="H110" s="111"/>
      <c r="I110" s="111"/>
      <c r="J110" s="72"/>
      <c r="K110" s="76"/>
      <c r="L110" s="111"/>
      <c r="M110" s="111"/>
      <c r="N110" s="111"/>
      <c r="O110" s="111"/>
      <c r="P110" s="111">
        <v>1</v>
      </c>
      <c r="Q110" s="111"/>
      <c r="R110" s="111"/>
      <c r="S110" s="115" t="s">
        <v>237</v>
      </c>
    </row>
    <row r="111" spans="1:19" ht="16.149999999999999" customHeight="1" x14ac:dyDescent="0.35">
      <c r="A111" s="79" t="s">
        <v>244</v>
      </c>
      <c r="B111" s="114" t="s">
        <v>245</v>
      </c>
      <c r="C111" s="62" t="s">
        <v>197</v>
      </c>
      <c r="D111" s="111">
        <v>1</v>
      </c>
      <c r="E111" s="111"/>
      <c r="F111" s="111"/>
      <c r="G111" s="111"/>
      <c r="H111" s="111"/>
      <c r="I111" s="111"/>
      <c r="J111" s="72"/>
      <c r="K111" s="76"/>
      <c r="L111" s="111"/>
      <c r="M111" s="111"/>
      <c r="N111" s="111"/>
      <c r="O111" s="111"/>
      <c r="P111" s="111"/>
      <c r="Q111" s="111"/>
      <c r="R111" s="111"/>
      <c r="S111" s="115" t="s">
        <v>237</v>
      </c>
    </row>
    <row r="112" spans="1:19" ht="16.149999999999999" customHeight="1" x14ac:dyDescent="0.35">
      <c r="A112" s="79" t="s">
        <v>246</v>
      </c>
      <c r="B112" s="114" t="s">
        <v>247</v>
      </c>
      <c r="C112" s="62" t="s">
        <v>197</v>
      </c>
      <c r="D112" s="111"/>
      <c r="E112" s="111"/>
      <c r="F112" s="111"/>
      <c r="G112" s="111"/>
      <c r="H112" s="111"/>
      <c r="I112" s="111"/>
      <c r="J112" s="72"/>
      <c r="K112" s="76"/>
      <c r="L112" s="111"/>
      <c r="M112" s="111"/>
      <c r="N112" s="111"/>
      <c r="O112" s="111">
        <v>1</v>
      </c>
      <c r="P112" s="111"/>
      <c r="Q112" s="111"/>
      <c r="R112" s="111"/>
      <c r="S112" s="115" t="s">
        <v>237</v>
      </c>
    </row>
    <row r="113" spans="1:19" ht="16.149999999999999" customHeight="1" x14ac:dyDescent="0.35">
      <c r="A113" s="79" t="s">
        <v>248</v>
      </c>
      <c r="B113" s="114" t="s">
        <v>249</v>
      </c>
      <c r="C113" s="62" t="s">
        <v>197</v>
      </c>
      <c r="D113" s="111"/>
      <c r="E113" s="111"/>
      <c r="F113" s="111"/>
      <c r="G113" s="111"/>
      <c r="H113" s="111"/>
      <c r="I113" s="111"/>
      <c r="J113" s="72"/>
      <c r="K113" s="76"/>
      <c r="L113" s="111"/>
      <c r="M113" s="111">
        <v>1</v>
      </c>
      <c r="N113" s="111"/>
      <c r="O113" s="111"/>
      <c r="P113" s="111"/>
      <c r="Q113" s="111"/>
      <c r="R113" s="111"/>
      <c r="S113" s="115" t="s">
        <v>237</v>
      </c>
    </row>
    <row r="114" spans="1:19" ht="16.149999999999999" customHeight="1" x14ac:dyDescent="0.35">
      <c r="A114" s="79" t="s">
        <v>250</v>
      </c>
      <c r="B114" s="99" t="s">
        <v>251</v>
      </c>
      <c r="C114" s="62" t="s">
        <v>197</v>
      </c>
      <c r="D114" s="72"/>
      <c r="E114" s="72">
        <v>1</v>
      </c>
      <c r="F114" s="72"/>
      <c r="G114" s="72"/>
      <c r="H114" s="72"/>
      <c r="I114" s="72"/>
      <c r="J114" s="72"/>
      <c r="K114" s="76"/>
      <c r="L114" s="72"/>
      <c r="M114" s="72"/>
      <c r="N114" s="72"/>
      <c r="O114" s="72"/>
      <c r="P114" s="72"/>
      <c r="Q114" s="72"/>
      <c r="R114" s="111"/>
      <c r="S114" s="85" t="s">
        <v>252</v>
      </c>
    </row>
    <row r="115" spans="1:19" ht="16.149999999999999" customHeight="1" x14ac:dyDescent="0.35">
      <c r="A115" s="79" t="s">
        <v>253</v>
      </c>
      <c r="B115" s="99" t="s">
        <v>254</v>
      </c>
      <c r="C115" s="62" t="s">
        <v>197</v>
      </c>
      <c r="D115" s="72"/>
      <c r="E115" s="72"/>
      <c r="F115" s="72"/>
      <c r="G115" s="72">
        <v>1</v>
      </c>
      <c r="H115" s="72"/>
      <c r="I115" s="72"/>
      <c r="J115" s="72"/>
      <c r="K115" s="76"/>
      <c r="L115" s="72"/>
      <c r="M115" s="72"/>
      <c r="N115" s="72"/>
      <c r="O115" s="72"/>
      <c r="P115" s="72"/>
      <c r="Q115" s="72"/>
      <c r="R115" s="111"/>
      <c r="S115" s="85" t="s">
        <v>252</v>
      </c>
    </row>
    <row r="116" spans="1:19" ht="16.149999999999999" customHeight="1" x14ac:dyDescent="0.35">
      <c r="A116" s="79" t="s">
        <v>255</v>
      </c>
      <c r="B116" s="99" t="s">
        <v>256</v>
      </c>
      <c r="C116" s="62" t="s">
        <v>197</v>
      </c>
      <c r="D116" s="72"/>
      <c r="E116" s="72"/>
      <c r="F116" s="72">
        <v>1</v>
      </c>
      <c r="G116" s="72"/>
      <c r="H116" s="72"/>
      <c r="I116" s="72"/>
      <c r="J116" s="72"/>
      <c r="K116" s="76"/>
      <c r="L116" s="72"/>
      <c r="M116" s="72"/>
      <c r="N116" s="72"/>
      <c r="O116" s="72"/>
      <c r="P116" s="72"/>
      <c r="Q116" s="72"/>
      <c r="R116" s="111"/>
      <c r="S116" s="85" t="s">
        <v>252</v>
      </c>
    </row>
    <row r="117" spans="1:19" ht="16.149999999999999" customHeight="1" x14ac:dyDescent="0.35">
      <c r="A117" s="79" t="s">
        <v>257</v>
      </c>
      <c r="B117" s="99" t="s">
        <v>258</v>
      </c>
      <c r="C117" s="62" t="s">
        <v>197</v>
      </c>
      <c r="D117" s="72">
        <v>1</v>
      </c>
      <c r="E117" s="72"/>
      <c r="F117" s="72"/>
      <c r="G117" s="72"/>
      <c r="H117" s="72"/>
      <c r="I117" s="72"/>
      <c r="J117" s="72"/>
      <c r="K117" s="76"/>
      <c r="L117" s="72"/>
      <c r="M117" s="72"/>
      <c r="N117" s="72"/>
      <c r="O117" s="72"/>
      <c r="P117" s="72"/>
      <c r="Q117" s="72"/>
      <c r="R117" s="111"/>
      <c r="S117" s="85" t="s">
        <v>252</v>
      </c>
    </row>
    <row r="118" spans="1:19" ht="16.149999999999999" customHeight="1" x14ac:dyDescent="0.35">
      <c r="A118" s="79" t="s">
        <v>259</v>
      </c>
      <c r="B118" s="99" t="s">
        <v>260</v>
      </c>
      <c r="C118" s="62" t="s">
        <v>197</v>
      </c>
      <c r="D118" s="72"/>
      <c r="E118" s="72">
        <v>1</v>
      </c>
      <c r="F118" s="72"/>
      <c r="G118" s="72"/>
      <c r="H118" s="72"/>
      <c r="I118" s="72"/>
      <c r="J118" s="72"/>
      <c r="K118" s="76"/>
      <c r="L118" s="72"/>
      <c r="M118" s="72"/>
      <c r="N118" s="72"/>
      <c r="O118" s="72"/>
      <c r="P118" s="72"/>
      <c r="Q118" s="72"/>
      <c r="R118" s="111"/>
      <c r="S118" s="85" t="s">
        <v>252</v>
      </c>
    </row>
    <row r="119" spans="1:19" ht="16.149999999999999" customHeight="1" x14ac:dyDescent="0.35">
      <c r="A119" s="79" t="s">
        <v>261</v>
      </c>
      <c r="B119" s="99" t="s">
        <v>262</v>
      </c>
      <c r="C119" s="62" t="s">
        <v>197</v>
      </c>
      <c r="D119" s="72"/>
      <c r="E119" s="72">
        <v>1</v>
      </c>
      <c r="F119" s="72"/>
      <c r="G119" s="72"/>
      <c r="H119" s="72"/>
      <c r="I119" s="72"/>
      <c r="J119" s="72"/>
      <c r="K119" s="76"/>
      <c r="L119" s="72"/>
      <c r="M119" s="72"/>
      <c r="N119" s="72"/>
      <c r="O119" s="72"/>
      <c r="P119" s="72"/>
      <c r="Q119" s="72"/>
      <c r="R119" s="111"/>
      <c r="S119" s="85" t="s">
        <v>252</v>
      </c>
    </row>
    <row r="120" spans="1:19" ht="16.149999999999999" customHeight="1" x14ac:dyDescent="0.35">
      <c r="A120" s="79" t="s">
        <v>263</v>
      </c>
      <c r="B120" s="99" t="s">
        <v>264</v>
      </c>
      <c r="C120" s="62" t="s">
        <v>197</v>
      </c>
      <c r="D120" s="72">
        <v>1</v>
      </c>
      <c r="E120" s="72"/>
      <c r="F120" s="72"/>
      <c r="G120" s="72"/>
      <c r="H120" s="72"/>
      <c r="I120" s="72"/>
      <c r="J120" s="72"/>
      <c r="K120" s="76"/>
      <c r="L120" s="72"/>
      <c r="M120" s="72"/>
      <c r="N120" s="72"/>
      <c r="O120" s="72"/>
      <c r="P120" s="72"/>
      <c r="Q120" s="72"/>
      <c r="R120" s="111"/>
      <c r="S120" s="85" t="s">
        <v>252</v>
      </c>
    </row>
    <row r="121" spans="1:19" ht="16.149999999999999" customHeight="1" x14ac:dyDescent="0.35">
      <c r="A121" s="79" t="s">
        <v>265</v>
      </c>
      <c r="B121" s="99" t="s">
        <v>266</v>
      </c>
      <c r="C121" s="62" t="s">
        <v>197</v>
      </c>
      <c r="D121" s="72"/>
      <c r="E121" s="72"/>
      <c r="F121" s="72"/>
      <c r="G121" s="72"/>
      <c r="H121" s="72"/>
      <c r="I121" s="72"/>
      <c r="J121" s="72"/>
      <c r="K121" s="76"/>
      <c r="L121" s="72">
        <v>1</v>
      </c>
      <c r="M121" s="72"/>
      <c r="N121" s="72"/>
      <c r="O121" s="72"/>
      <c r="P121" s="72"/>
      <c r="Q121" s="72"/>
      <c r="R121" s="111"/>
      <c r="S121" s="85" t="s">
        <v>252</v>
      </c>
    </row>
    <row r="122" spans="1:19" ht="16.149999999999999" customHeight="1" x14ac:dyDescent="0.35">
      <c r="A122" s="79" t="s">
        <v>267</v>
      </c>
      <c r="B122" s="99" t="s">
        <v>268</v>
      </c>
      <c r="C122" s="62" t="s">
        <v>197</v>
      </c>
      <c r="D122" s="111"/>
      <c r="E122" s="111"/>
      <c r="F122" s="111"/>
      <c r="G122" s="111"/>
      <c r="H122" s="111">
        <v>1</v>
      </c>
      <c r="I122" s="111"/>
      <c r="J122" s="72"/>
      <c r="K122" s="76"/>
      <c r="L122" s="111"/>
      <c r="M122" s="111"/>
      <c r="N122" s="111" t="s">
        <v>269</v>
      </c>
      <c r="O122" s="111"/>
      <c r="P122" s="111"/>
      <c r="Q122" s="111"/>
      <c r="R122" s="111"/>
      <c r="S122" s="85" t="s">
        <v>270</v>
      </c>
    </row>
    <row r="123" spans="1:19" ht="16.149999999999999" customHeight="1" x14ac:dyDescent="0.35">
      <c r="A123" s="79" t="s">
        <v>271</v>
      </c>
      <c r="B123" s="99" t="s">
        <v>272</v>
      </c>
      <c r="C123" s="62" t="s">
        <v>197</v>
      </c>
      <c r="D123" s="111"/>
      <c r="E123" s="111"/>
      <c r="F123" s="111"/>
      <c r="G123" s="111" t="s">
        <v>269</v>
      </c>
      <c r="H123" s="111"/>
      <c r="I123" s="111"/>
      <c r="J123" s="72"/>
      <c r="K123" s="76"/>
      <c r="L123" s="111"/>
      <c r="M123" s="111"/>
      <c r="N123" s="111"/>
      <c r="O123" s="111">
        <v>1</v>
      </c>
      <c r="P123" s="111"/>
      <c r="Q123" s="111"/>
      <c r="R123" s="111"/>
      <c r="S123" s="85" t="s">
        <v>270</v>
      </c>
    </row>
    <row r="124" spans="1:19" ht="16.149999999999999" customHeight="1" x14ac:dyDescent="0.35">
      <c r="A124" s="79" t="s">
        <v>273</v>
      </c>
      <c r="B124" s="99" t="s">
        <v>274</v>
      </c>
      <c r="C124" s="62" t="s">
        <v>197</v>
      </c>
      <c r="D124" s="111"/>
      <c r="E124" s="111"/>
      <c r="F124" s="111"/>
      <c r="G124" s="111"/>
      <c r="H124" s="111"/>
      <c r="I124" s="111"/>
      <c r="J124" s="72"/>
      <c r="K124" s="76"/>
      <c r="L124" s="111"/>
      <c r="M124" s="111"/>
      <c r="N124" s="111" t="s">
        <v>269</v>
      </c>
      <c r="O124" s="111">
        <v>1</v>
      </c>
      <c r="P124" s="111"/>
      <c r="Q124" s="111"/>
      <c r="R124" s="111"/>
      <c r="S124" s="85" t="s">
        <v>270</v>
      </c>
    </row>
    <row r="125" spans="1:19" ht="16.149999999999999" customHeight="1" x14ac:dyDescent="0.35">
      <c r="A125" s="79" t="s">
        <v>275</v>
      </c>
      <c r="B125" s="99" t="s">
        <v>276</v>
      </c>
      <c r="C125" s="62" t="s">
        <v>197</v>
      </c>
      <c r="D125" s="111"/>
      <c r="E125" s="111"/>
      <c r="F125" s="111"/>
      <c r="G125" s="111"/>
      <c r="H125" s="111" t="s">
        <v>269</v>
      </c>
      <c r="I125" s="111"/>
      <c r="J125" s="72"/>
      <c r="K125" s="76"/>
      <c r="L125" s="111">
        <v>1</v>
      </c>
      <c r="M125" s="111"/>
      <c r="N125" s="111"/>
      <c r="O125" s="111"/>
      <c r="P125" s="111"/>
      <c r="Q125" s="111"/>
      <c r="R125" s="111"/>
      <c r="S125" s="85" t="s">
        <v>270</v>
      </c>
    </row>
    <row r="126" spans="1:19" ht="16.149999999999999" customHeight="1" x14ac:dyDescent="0.35">
      <c r="A126" s="79" t="s">
        <v>277</v>
      </c>
      <c r="B126" s="99" t="s">
        <v>278</v>
      </c>
      <c r="C126" s="62" t="s">
        <v>197</v>
      </c>
      <c r="D126" s="111"/>
      <c r="E126" s="111"/>
      <c r="F126" s="111"/>
      <c r="G126" s="111"/>
      <c r="H126" s="111"/>
      <c r="I126" s="111"/>
      <c r="J126" s="72"/>
      <c r="K126" s="76"/>
      <c r="L126" s="111">
        <v>1</v>
      </c>
      <c r="M126" s="111"/>
      <c r="N126" s="111"/>
      <c r="O126" s="111"/>
      <c r="P126" s="111" t="s">
        <v>269</v>
      </c>
      <c r="Q126" s="111"/>
      <c r="R126" s="111"/>
      <c r="S126" s="85" t="s">
        <v>270</v>
      </c>
    </row>
    <row r="127" spans="1:19" ht="16.149999999999999" customHeight="1" x14ac:dyDescent="0.35">
      <c r="A127" s="79" t="s">
        <v>279</v>
      </c>
      <c r="B127" s="114" t="s">
        <v>280</v>
      </c>
      <c r="C127" s="62" t="s">
        <v>197</v>
      </c>
      <c r="D127" s="111"/>
      <c r="E127" s="111"/>
      <c r="F127" s="111">
        <v>1</v>
      </c>
      <c r="G127" s="111"/>
      <c r="H127" s="111"/>
      <c r="I127" s="111"/>
      <c r="J127" s="72"/>
      <c r="K127" s="76"/>
      <c r="L127" s="111"/>
      <c r="M127" s="111"/>
      <c r="N127" s="111"/>
      <c r="O127" s="111"/>
      <c r="P127" s="111"/>
      <c r="Q127" s="111"/>
      <c r="R127" s="111"/>
      <c r="S127" s="115" t="s">
        <v>281</v>
      </c>
    </row>
    <row r="128" spans="1:19" ht="16.149999999999999" customHeight="1" x14ac:dyDescent="0.35">
      <c r="A128" s="79" t="s">
        <v>282</v>
      </c>
      <c r="B128" s="114" t="s">
        <v>283</v>
      </c>
      <c r="C128" s="62" t="s">
        <v>197</v>
      </c>
      <c r="D128" s="111"/>
      <c r="E128" s="111"/>
      <c r="F128" s="111">
        <v>1</v>
      </c>
      <c r="G128" s="111"/>
      <c r="H128" s="111"/>
      <c r="I128" s="111"/>
      <c r="J128" s="72"/>
      <c r="K128" s="76"/>
      <c r="L128" s="111"/>
      <c r="M128" s="111"/>
      <c r="N128" s="111"/>
      <c r="O128" s="111"/>
      <c r="P128" s="111"/>
      <c r="Q128" s="111"/>
      <c r="R128" s="111"/>
      <c r="S128" s="115" t="s">
        <v>281</v>
      </c>
    </row>
    <row r="129" spans="1:19" ht="16.149999999999999" customHeight="1" x14ac:dyDescent="0.35">
      <c r="A129" s="79" t="s">
        <v>284</v>
      </c>
      <c r="B129" s="114" t="s">
        <v>285</v>
      </c>
      <c r="C129" s="62" t="s">
        <v>197</v>
      </c>
      <c r="D129" s="111"/>
      <c r="E129" s="111"/>
      <c r="F129" s="111">
        <v>1</v>
      </c>
      <c r="G129" s="111"/>
      <c r="H129" s="111"/>
      <c r="I129" s="111"/>
      <c r="J129" s="72"/>
      <c r="K129" s="76"/>
      <c r="L129" s="111"/>
      <c r="M129" s="111"/>
      <c r="N129" s="111"/>
      <c r="O129" s="111"/>
      <c r="P129" s="111"/>
      <c r="Q129" s="111"/>
      <c r="R129" s="111"/>
      <c r="S129" s="115" t="s">
        <v>281</v>
      </c>
    </row>
    <row r="130" spans="1:19" ht="16.149999999999999" customHeight="1" x14ac:dyDescent="0.35">
      <c r="A130" s="79" t="s">
        <v>286</v>
      </c>
      <c r="B130" s="114" t="s">
        <v>287</v>
      </c>
      <c r="C130" s="62" t="s">
        <v>197</v>
      </c>
      <c r="D130" s="111"/>
      <c r="E130" s="111"/>
      <c r="F130" s="111"/>
      <c r="G130" s="111"/>
      <c r="H130" s="111"/>
      <c r="I130" s="111"/>
      <c r="J130" s="72"/>
      <c r="K130" s="76"/>
      <c r="L130" s="111"/>
      <c r="M130" s="111"/>
      <c r="N130" s="111"/>
      <c r="O130" s="111"/>
      <c r="P130" s="111">
        <v>1</v>
      </c>
      <c r="Q130" s="111"/>
      <c r="R130" s="111"/>
      <c r="S130" s="115" t="s">
        <v>281</v>
      </c>
    </row>
    <row r="131" spans="1:19" ht="16.149999999999999" customHeight="1" x14ac:dyDescent="0.35">
      <c r="A131" s="79" t="s">
        <v>288</v>
      </c>
      <c r="B131" s="114" t="s">
        <v>289</v>
      </c>
      <c r="C131" s="62" t="s">
        <v>197</v>
      </c>
      <c r="D131" s="111"/>
      <c r="E131" s="111"/>
      <c r="F131" s="111">
        <v>1</v>
      </c>
      <c r="G131" s="111"/>
      <c r="H131" s="111"/>
      <c r="I131" s="111"/>
      <c r="J131" s="72"/>
      <c r="K131" s="76"/>
      <c r="L131" s="111"/>
      <c r="M131" s="111"/>
      <c r="N131" s="111"/>
      <c r="O131" s="111"/>
      <c r="P131" s="111"/>
      <c r="Q131" s="111"/>
      <c r="R131" s="111"/>
      <c r="S131" s="115" t="s">
        <v>281</v>
      </c>
    </row>
    <row r="132" spans="1:19" ht="16.149999999999999" customHeight="1" x14ac:dyDescent="0.35">
      <c r="A132" s="79" t="s">
        <v>290</v>
      </c>
      <c r="B132" s="114" t="s">
        <v>291</v>
      </c>
      <c r="C132" s="62" t="s">
        <v>197</v>
      </c>
      <c r="D132" s="111"/>
      <c r="E132" s="111"/>
      <c r="F132" s="111">
        <v>1</v>
      </c>
      <c r="G132" s="111"/>
      <c r="H132" s="111"/>
      <c r="I132" s="111"/>
      <c r="J132" s="72"/>
      <c r="K132" s="76"/>
      <c r="L132" s="111"/>
      <c r="M132" s="111"/>
      <c r="N132" s="111"/>
      <c r="O132" s="111"/>
      <c r="P132" s="111"/>
      <c r="Q132" s="111"/>
      <c r="R132" s="111"/>
      <c r="S132" s="115" t="s">
        <v>281</v>
      </c>
    </row>
    <row r="133" spans="1:19" ht="16.149999999999999" customHeight="1" x14ac:dyDescent="0.35">
      <c r="A133" s="79" t="s">
        <v>292</v>
      </c>
      <c r="B133" s="114" t="s">
        <v>293</v>
      </c>
      <c r="C133" s="62" t="s">
        <v>197</v>
      </c>
      <c r="D133" s="111"/>
      <c r="E133" s="111"/>
      <c r="F133" s="111"/>
      <c r="G133" s="111"/>
      <c r="H133" s="111"/>
      <c r="I133" s="111"/>
      <c r="J133" s="72"/>
      <c r="K133" s="76"/>
      <c r="L133" s="111"/>
      <c r="M133" s="111">
        <v>1</v>
      </c>
      <c r="N133" s="111"/>
      <c r="O133" s="111"/>
      <c r="P133" s="111"/>
      <c r="Q133" s="111"/>
      <c r="R133" s="111"/>
      <c r="S133" s="115" t="s">
        <v>281</v>
      </c>
    </row>
    <row r="134" spans="1:19" ht="16.149999999999999" customHeight="1" x14ac:dyDescent="0.35">
      <c r="A134" s="79" t="s">
        <v>294</v>
      </c>
      <c r="B134" s="114" t="s">
        <v>295</v>
      </c>
      <c r="C134" s="62" t="s">
        <v>197</v>
      </c>
      <c r="D134" s="111"/>
      <c r="E134" s="111"/>
      <c r="F134" s="111"/>
      <c r="G134" s="111"/>
      <c r="H134" s="111"/>
      <c r="I134" s="111"/>
      <c r="J134" s="72"/>
      <c r="K134" s="76"/>
      <c r="L134" s="111">
        <v>1</v>
      </c>
      <c r="M134" s="111"/>
      <c r="N134" s="111"/>
      <c r="O134" s="111"/>
      <c r="P134" s="111"/>
      <c r="Q134" s="111"/>
      <c r="R134" s="111"/>
      <c r="S134" s="115" t="s">
        <v>281</v>
      </c>
    </row>
    <row r="135" spans="1:19" ht="16.149999999999999" customHeight="1" x14ac:dyDescent="0.35">
      <c r="A135" s="79" t="s">
        <v>296</v>
      </c>
      <c r="B135" s="114" t="s">
        <v>297</v>
      </c>
      <c r="C135" s="62" t="s">
        <v>197</v>
      </c>
      <c r="D135" s="111"/>
      <c r="E135" s="111"/>
      <c r="F135" s="111">
        <v>1</v>
      </c>
      <c r="G135" s="111"/>
      <c r="H135" s="111"/>
      <c r="I135" s="111"/>
      <c r="J135" s="72"/>
      <c r="K135" s="76"/>
      <c r="L135" s="111"/>
      <c r="M135" s="111"/>
      <c r="N135" s="111"/>
      <c r="O135" s="111"/>
      <c r="P135" s="111"/>
      <c r="Q135" s="111"/>
      <c r="R135" s="111"/>
      <c r="S135" s="115" t="s">
        <v>281</v>
      </c>
    </row>
    <row r="136" spans="1:19" ht="16.149999999999999" customHeight="1" x14ac:dyDescent="0.35">
      <c r="A136" s="79" t="s">
        <v>298</v>
      </c>
      <c r="B136" s="114" t="s">
        <v>299</v>
      </c>
      <c r="C136" s="62" t="s">
        <v>197</v>
      </c>
      <c r="D136" s="111"/>
      <c r="E136" s="111"/>
      <c r="F136" s="111">
        <v>1</v>
      </c>
      <c r="G136" s="111"/>
      <c r="H136" s="111"/>
      <c r="I136" s="111"/>
      <c r="J136" s="72"/>
      <c r="K136" s="76"/>
      <c r="L136" s="111"/>
      <c r="M136" s="111"/>
      <c r="N136" s="111"/>
      <c r="O136" s="111"/>
      <c r="P136" s="111"/>
      <c r="Q136" s="111"/>
      <c r="R136" s="111"/>
      <c r="S136" s="115" t="s">
        <v>300</v>
      </c>
    </row>
    <row r="137" spans="1:19" ht="16.149999999999999" customHeight="1" x14ac:dyDescent="0.35">
      <c r="A137" s="79" t="s">
        <v>301</v>
      </c>
      <c r="B137" s="99" t="s">
        <v>302</v>
      </c>
      <c r="C137" s="62" t="s">
        <v>197</v>
      </c>
      <c r="D137" s="111"/>
      <c r="E137" s="111"/>
      <c r="F137" s="111" t="s">
        <v>269</v>
      </c>
      <c r="G137" s="111"/>
      <c r="H137" s="111"/>
      <c r="I137" s="111"/>
      <c r="J137" s="72"/>
      <c r="K137" s="76"/>
      <c r="L137" s="111"/>
      <c r="M137" s="111"/>
      <c r="N137" s="111">
        <v>1</v>
      </c>
      <c r="O137" s="111"/>
      <c r="P137" s="111"/>
      <c r="Q137" s="111"/>
      <c r="R137" s="111"/>
      <c r="S137" s="115" t="s">
        <v>300</v>
      </c>
    </row>
    <row r="138" spans="1:19" ht="16.149999999999999" customHeight="1" x14ac:dyDescent="0.35">
      <c r="A138" s="79" t="s">
        <v>303</v>
      </c>
      <c r="B138" s="99" t="s">
        <v>304</v>
      </c>
      <c r="C138" s="62" t="s">
        <v>197</v>
      </c>
      <c r="D138" s="111"/>
      <c r="E138" s="111">
        <v>1</v>
      </c>
      <c r="F138" s="111"/>
      <c r="G138" s="111"/>
      <c r="H138" s="111"/>
      <c r="I138" s="111"/>
      <c r="J138" s="72"/>
      <c r="K138" s="76"/>
      <c r="L138" s="111"/>
      <c r="M138" s="111" t="s">
        <v>269</v>
      </c>
      <c r="N138" s="111"/>
      <c r="O138" s="111"/>
      <c r="P138" s="111"/>
      <c r="Q138" s="111"/>
      <c r="R138" s="111"/>
      <c r="S138" s="115" t="s">
        <v>300</v>
      </c>
    </row>
    <row r="139" spans="1:19" ht="16.149999999999999" customHeight="1" x14ac:dyDescent="0.35">
      <c r="A139" s="79" t="s">
        <v>305</v>
      </c>
      <c r="B139" s="99" t="s">
        <v>306</v>
      </c>
      <c r="C139" s="62" t="s">
        <v>197</v>
      </c>
      <c r="D139" s="111"/>
      <c r="E139" s="111"/>
      <c r="F139" s="111">
        <v>1</v>
      </c>
      <c r="G139" s="111"/>
      <c r="H139" s="111"/>
      <c r="I139" s="111"/>
      <c r="J139" s="72"/>
      <c r="K139" s="76"/>
      <c r="L139" s="111"/>
      <c r="M139" s="111"/>
      <c r="N139" s="111"/>
      <c r="O139" s="111"/>
      <c r="P139" s="111"/>
      <c r="Q139" s="111"/>
      <c r="R139" s="111"/>
      <c r="S139" s="85" t="s">
        <v>307</v>
      </c>
    </row>
    <row r="140" spans="1:19" ht="16.149999999999999" customHeight="1" x14ac:dyDescent="0.35">
      <c r="A140" s="79" t="s">
        <v>308</v>
      </c>
      <c r="B140" s="99" t="s">
        <v>309</v>
      </c>
      <c r="C140" s="62" t="s">
        <v>197</v>
      </c>
      <c r="D140" s="111"/>
      <c r="E140" s="111"/>
      <c r="F140" s="111" t="s">
        <v>269</v>
      </c>
      <c r="G140" s="111"/>
      <c r="H140" s="111"/>
      <c r="I140" s="111"/>
      <c r="J140" s="72"/>
      <c r="K140" s="76"/>
      <c r="L140" s="111"/>
      <c r="M140" s="111">
        <v>1</v>
      </c>
      <c r="N140" s="111"/>
      <c r="O140" s="111"/>
      <c r="P140" s="111"/>
      <c r="Q140" s="111"/>
      <c r="R140" s="111"/>
      <c r="S140" s="85" t="s">
        <v>307</v>
      </c>
    </row>
    <row r="141" spans="1:19" ht="16.149999999999999" customHeight="1" x14ac:dyDescent="0.35">
      <c r="A141" s="79" t="s">
        <v>310</v>
      </c>
      <c r="B141" s="99" t="s">
        <v>311</v>
      </c>
      <c r="C141" s="62" t="s">
        <v>197</v>
      </c>
      <c r="D141" s="111"/>
      <c r="E141" s="111"/>
      <c r="F141" s="111"/>
      <c r="G141" s="111"/>
      <c r="H141" s="111"/>
      <c r="I141" s="111"/>
      <c r="J141" s="72"/>
      <c r="K141" s="76"/>
      <c r="L141" s="111"/>
      <c r="M141" s="111" t="s">
        <v>269</v>
      </c>
      <c r="N141" s="111">
        <v>1</v>
      </c>
      <c r="O141" s="111"/>
      <c r="P141" s="111"/>
      <c r="Q141" s="111"/>
      <c r="R141" s="111"/>
      <c r="S141" s="85" t="s">
        <v>307</v>
      </c>
    </row>
    <row r="142" spans="1:19" ht="16.149999999999999" customHeight="1" x14ac:dyDescent="0.35">
      <c r="A142" s="79" t="s">
        <v>312</v>
      </c>
      <c r="B142" s="99" t="s">
        <v>313</v>
      </c>
      <c r="C142" s="62" t="s">
        <v>197</v>
      </c>
      <c r="D142" s="111"/>
      <c r="E142" s="111"/>
      <c r="F142" s="111">
        <v>1</v>
      </c>
      <c r="G142" s="111"/>
      <c r="H142" s="111"/>
      <c r="I142" s="111"/>
      <c r="J142" s="72"/>
      <c r="K142" s="76"/>
      <c r="L142" s="111"/>
      <c r="M142" s="111"/>
      <c r="N142" s="111"/>
      <c r="O142" s="111"/>
      <c r="P142" s="111"/>
      <c r="Q142" s="111"/>
      <c r="R142" s="111"/>
      <c r="S142" s="85" t="s">
        <v>314</v>
      </c>
    </row>
    <row r="143" spans="1:19" ht="16.149999999999999" customHeight="1" x14ac:dyDescent="0.35">
      <c r="A143" s="79" t="s">
        <v>315</v>
      </c>
      <c r="B143" s="99" t="s">
        <v>316</v>
      </c>
      <c r="C143" s="62" t="s">
        <v>197</v>
      </c>
      <c r="D143" s="111"/>
      <c r="E143" s="111"/>
      <c r="F143" s="111"/>
      <c r="G143" s="111"/>
      <c r="H143" s="111"/>
      <c r="I143" s="111"/>
      <c r="J143" s="72"/>
      <c r="K143" s="76"/>
      <c r="L143" s="111"/>
      <c r="M143" s="111">
        <v>1</v>
      </c>
      <c r="N143" s="111"/>
      <c r="O143" s="111"/>
      <c r="P143" s="111"/>
      <c r="Q143" s="111"/>
      <c r="R143" s="111"/>
      <c r="S143" s="85" t="s">
        <v>314</v>
      </c>
    </row>
    <row r="144" spans="1:19" ht="16.149999999999999" customHeight="1" x14ac:dyDescent="0.35">
      <c r="A144" s="79" t="s">
        <v>317</v>
      </c>
      <c r="B144" s="99" t="s">
        <v>318</v>
      </c>
      <c r="C144" s="62" t="s">
        <v>197</v>
      </c>
      <c r="D144" s="111"/>
      <c r="E144" s="111"/>
      <c r="F144" s="111">
        <v>1</v>
      </c>
      <c r="G144" s="111"/>
      <c r="H144" s="111"/>
      <c r="I144" s="111"/>
      <c r="J144" s="72"/>
      <c r="K144" s="76"/>
      <c r="L144" s="111"/>
      <c r="M144" s="111"/>
      <c r="N144" s="111"/>
      <c r="O144" s="111"/>
      <c r="P144" s="111"/>
      <c r="Q144" s="111"/>
      <c r="R144" s="111"/>
      <c r="S144" s="85" t="s">
        <v>314</v>
      </c>
    </row>
    <row r="145" spans="1:19" ht="16.149999999999999" customHeight="1" x14ac:dyDescent="0.35">
      <c r="A145" s="79" t="s">
        <v>319</v>
      </c>
      <c r="B145" s="114" t="s">
        <v>320</v>
      </c>
      <c r="C145" s="62" t="s">
        <v>197</v>
      </c>
      <c r="D145" s="75"/>
      <c r="E145" s="75">
        <v>1</v>
      </c>
      <c r="F145" s="75"/>
      <c r="G145" s="75"/>
      <c r="H145" s="111"/>
      <c r="I145" s="111"/>
      <c r="J145" s="72"/>
      <c r="K145" s="76"/>
      <c r="L145" s="111"/>
      <c r="M145" s="111"/>
      <c r="N145" s="111"/>
      <c r="O145" s="111"/>
      <c r="P145" s="111"/>
      <c r="Q145" s="111"/>
      <c r="R145" s="111"/>
      <c r="S145" s="115" t="s">
        <v>321</v>
      </c>
    </row>
    <row r="146" spans="1:19" ht="16.149999999999999" customHeight="1" x14ac:dyDescent="0.35">
      <c r="A146" s="79" t="s">
        <v>322</v>
      </c>
      <c r="B146" s="114" t="s">
        <v>323</v>
      </c>
      <c r="C146" s="62" t="s">
        <v>197</v>
      </c>
      <c r="D146" s="75"/>
      <c r="E146" s="75"/>
      <c r="F146" s="75"/>
      <c r="G146" s="75"/>
      <c r="H146" s="111"/>
      <c r="I146" s="111"/>
      <c r="J146" s="72"/>
      <c r="K146" s="76"/>
      <c r="L146" s="111"/>
      <c r="M146" s="111"/>
      <c r="N146" s="111">
        <v>1</v>
      </c>
      <c r="O146" s="111"/>
      <c r="P146" s="111"/>
      <c r="Q146" s="111"/>
      <c r="R146" s="111"/>
      <c r="S146" s="115" t="s">
        <v>321</v>
      </c>
    </row>
    <row r="147" spans="1:19" ht="16.149999999999999" customHeight="1" x14ac:dyDescent="0.35">
      <c r="A147" s="79" t="s">
        <v>324</v>
      </c>
      <c r="B147" s="114" t="s">
        <v>325</v>
      </c>
      <c r="C147" s="62" t="s">
        <v>197</v>
      </c>
      <c r="D147" s="75"/>
      <c r="E147" s="111">
        <v>1</v>
      </c>
      <c r="F147" s="75"/>
      <c r="G147" s="75"/>
      <c r="H147" s="111"/>
      <c r="I147" s="111"/>
      <c r="J147" s="72"/>
      <c r="K147" s="76"/>
      <c r="L147" s="111"/>
      <c r="M147" s="111"/>
      <c r="N147" s="111"/>
      <c r="O147" s="111"/>
      <c r="P147" s="111"/>
      <c r="Q147" s="111"/>
      <c r="R147" s="111"/>
      <c r="S147" s="115" t="s">
        <v>321</v>
      </c>
    </row>
    <row r="148" spans="1:19" ht="16.149999999999999" customHeight="1" x14ac:dyDescent="0.35">
      <c r="A148" s="79" t="s">
        <v>326</v>
      </c>
      <c r="B148" s="99" t="s">
        <v>327</v>
      </c>
      <c r="C148" s="62" t="s">
        <v>197</v>
      </c>
      <c r="D148" s="111"/>
      <c r="E148" s="111"/>
      <c r="F148" s="111">
        <v>1</v>
      </c>
      <c r="G148" s="111"/>
      <c r="H148" s="111"/>
      <c r="I148" s="111"/>
      <c r="J148" s="72"/>
      <c r="K148" s="76"/>
      <c r="L148" s="111"/>
      <c r="M148" s="111"/>
      <c r="N148" s="111"/>
      <c r="O148" s="111"/>
      <c r="P148" s="111"/>
      <c r="Q148" s="111"/>
      <c r="R148" s="111"/>
      <c r="S148" s="85" t="s">
        <v>328</v>
      </c>
    </row>
    <row r="149" spans="1:19" ht="16.149999999999999" customHeight="1" x14ac:dyDescent="0.35">
      <c r="A149" s="79" t="s">
        <v>329</v>
      </c>
      <c r="B149" s="99" t="s">
        <v>330</v>
      </c>
      <c r="C149" s="62" t="s">
        <v>197</v>
      </c>
      <c r="D149" s="111"/>
      <c r="E149" s="111"/>
      <c r="F149" s="111"/>
      <c r="G149" s="111">
        <v>1</v>
      </c>
      <c r="H149" s="111"/>
      <c r="I149" s="111"/>
      <c r="J149" s="72"/>
      <c r="K149" s="76"/>
      <c r="L149" s="111"/>
      <c r="M149" s="111"/>
      <c r="N149" s="111"/>
      <c r="O149" s="111"/>
      <c r="P149" s="111"/>
      <c r="Q149" s="111"/>
      <c r="R149" s="111"/>
      <c r="S149" s="85" t="s">
        <v>328</v>
      </c>
    </row>
    <row r="150" spans="1:19" ht="16.149999999999999" customHeight="1" x14ac:dyDescent="0.35">
      <c r="A150" s="79" t="s">
        <v>331</v>
      </c>
      <c r="B150" s="114" t="s">
        <v>332</v>
      </c>
      <c r="C150" s="62" t="s">
        <v>197</v>
      </c>
      <c r="D150" s="111"/>
      <c r="E150" s="111"/>
      <c r="F150" s="111"/>
      <c r="G150" s="111">
        <v>1</v>
      </c>
      <c r="H150" s="111"/>
      <c r="I150" s="111"/>
      <c r="J150" s="72"/>
      <c r="K150" s="76"/>
      <c r="L150" s="111"/>
      <c r="M150" s="111"/>
      <c r="N150" s="111"/>
      <c r="O150" s="111"/>
      <c r="P150" s="111"/>
      <c r="Q150" s="111"/>
      <c r="R150" s="111"/>
      <c r="S150" s="85" t="s">
        <v>328</v>
      </c>
    </row>
    <row r="151" spans="1:19" ht="16.149999999999999" customHeight="1" x14ac:dyDescent="0.35">
      <c r="A151" s="767" t="s">
        <v>192</v>
      </c>
      <c r="B151" s="768"/>
      <c r="C151" s="769"/>
      <c r="D151" s="111">
        <f>SUM(D90:D150)</f>
        <v>3</v>
      </c>
      <c r="E151" s="111">
        <f t="shared" ref="E151:Q151" si="4">SUM(E90:E150)</f>
        <v>9</v>
      </c>
      <c r="F151" s="111">
        <f t="shared" si="4"/>
        <v>15</v>
      </c>
      <c r="G151" s="111">
        <f t="shared" si="4"/>
        <v>7</v>
      </c>
      <c r="H151" s="111">
        <f t="shared" si="4"/>
        <v>2</v>
      </c>
      <c r="I151" s="111">
        <f t="shared" si="4"/>
        <v>0</v>
      </c>
      <c r="J151" s="72">
        <f t="shared" si="4"/>
        <v>1</v>
      </c>
      <c r="K151" s="111">
        <f t="shared" si="4"/>
        <v>0</v>
      </c>
      <c r="L151" s="111">
        <f t="shared" si="4"/>
        <v>6</v>
      </c>
      <c r="M151" s="111">
        <f t="shared" si="4"/>
        <v>6</v>
      </c>
      <c r="N151" s="111">
        <f t="shared" si="4"/>
        <v>4</v>
      </c>
      <c r="O151" s="111">
        <f t="shared" si="4"/>
        <v>4</v>
      </c>
      <c r="P151" s="111">
        <f t="shared" si="4"/>
        <v>4</v>
      </c>
      <c r="Q151" s="111">
        <f t="shared" si="4"/>
        <v>0</v>
      </c>
      <c r="R151" s="74">
        <f>SUM(D151:Q151)</f>
        <v>61</v>
      </c>
      <c r="S151" s="116"/>
    </row>
    <row r="152" spans="1:19" ht="16.149999999999999" customHeight="1" x14ac:dyDescent="0.35">
      <c r="A152" s="754" t="s">
        <v>333</v>
      </c>
      <c r="B152" s="754"/>
      <c r="C152" s="754"/>
      <c r="D152" s="754"/>
      <c r="E152" s="754"/>
      <c r="F152" s="754"/>
      <c r="G152" s="754"/>
      <c r="H152" s="754"/>
      <c r="I152" s="754"/>
      <c r="J152" s="754"/>
      <c r="K152" s="754"/>
      <c r="L152" s="754"/>
      <c r="M152" s="754"/>
      <c r="N152" s="754"/>
      <c r="O152" s="754"/>
      <c r="P152" s="754"/>
      <c r="Q152" s="754"/>
      <c r="R152" s="754"/>
      <c r="S152" s="754"/>
    </row>
    <row r="153" spans="1:19" s="63" customFormat="1" ht="16.149999999999999" customHeight="1" x14ac:dyDescent="0.35">
      <c r="A153" s="755" t="s">
        <v>193</v>
      </c>
      <c r="B153" s="758" t="s">
        <v>177</v>
      </c>
      <c r="C153" s="759"/>
      <c r="D153" s="759"/>
      <c r="E153" s="759"/>
      <c r="F153" s="759"/>
      <c r="G153" s="759"/>
      <c r="H153" s="759"/>
      <c r="I153" s="759"/>
      <c r="J153" s="760"/>
      <c r="K153" s="109"/>
      <c r="L153" s="759" t="s">
        <v>178</v>
      </c>
      <c r="M153" s="759"/>
      <c r="N153" s="759"/>
      <c r="O153" s="759"/>
      <c r="P153" s="759"/>
      <c r="Q153" s="759"/>
      <c r="R153" s="74"/>
      <c r="S153" s="70"/>
    </row>
    <row r="154" spans="1:19" s="63" customFormat="1" ht="16.149999999999999" customHeight="1" x14ac:dyDescent="0.35">
      <c r="A154" s="756"/>
      <c r="B154" s="761" t="s">
        <v>179</v>
      </c>
      <c r="C154" s="763" t="s">
        <v>30</v>
      </c>
      <c r="D154" s="752" t="s">
        <v>180</v>
      </c>
      <c r="E154" s="752" t="s">
        <v>181</v>
      </c>
      <c r="F154" s="752" t="s">
        <v>182</v>
      </c>
      <c r="G154" s="752" t="s">
        <v>183</v>
      </c>
      <c r="H154" s="752" t="s">
        <v>184</v>
      </c>
      <c r="I154" s="752" t="s">
        <v>185</v>
      </c>
      <c r="J154" s="101" t="s">
        <v>443</v>
      </c>
      <c r="K154" s="65"/>
      <c r="L154" s="752" t="s">
        <v>186</v>
      </c>
      <c r="M154" s="752" t="s">
        <v>187</v>
      </c>
      <c r="N154" s="752" t="s">
        <v>188</v>
      </c>
      <c r="O154" s="752" t="s">
        <v>189</v>
      </c>
      <c r="P154" s="752" t="s">
        <v>190</v>
      </c>
      <c r="Q154" s="752" t="s">
        <v>191</v>
      </c>
      <c r="R154" s="66" t="s">
        <v>192</v>
      </c>
      <c r="S154" s="64" t="s">
        <v>5</v>
      </c>
    </row>
    <row r="155" spans="1:19" ht="16.149999999999999" customHeight="1" x14ac:dyDescent="0.35">
      <c r="A155" s="757"/>
      <c r="B155" s="762"/>
      <c r="C155" s="764"/>
      <c r="D155" s="766"/>
      <c r="E155" s="766"/>
      <c r="F155" s="766"/>
      <c r="G155" s="766"/>
      <c r="H155" s="766"/>
      <c r="I155" s="766"/>
      <c r="J155" s="102"/>
      <c r="K155" s="67"/>
      <c r="L155" s="766"/>
      <c r="M155" s="766"/>
      <c r="N155" s="766"/>
      <c r="O155" s="766"/>
      <c r="P155" s="766"/>
      <c r="Q155" s="766"/>
      <c r="R155" s="66" t="s">
        <v>194</v>
      </c>
      <c r="S155" s="89"/>
    </row>
    <row r="156" spans="1:19" ht="16.149999999999999" customHeight="1" x14ac:dyDescent="0.35">
      <c r="A156" s="98" t="s">
        <v>200</v>
      </c>
      <c r="B156" s="99" t="s">
        <v>429</v>
      </c>
      <c r="C156" s="100" t="s">
        <v>195</v>
      </c>
      <c r="D156" s="75"/>
      <c r="E156" s="75"/>
      <c r="F156" s="75">
        <v>1</v>
      </c>
      <c r="G156" s="75"/>
      <c r="H156" s="75"/>
      <c r="I156" s="75"/>
      <c r="J156" s="72"/>
      <c r="K156" s="76"/>
      <c r="L156" s="75"/>
      <c r="M156" s="75"/>
      <c r="N156" s="75"/>
      <c r="O156" s="75"/>
      <c r="P156" s="75"/>
      <c r="Q156" s="75"/>
      <c r="R156" s="111"/>
      <c r="S156" s="69" t="s">
        <v>196</v>
      </c>
    </row>
    <row r="157" spans="1:19" ht="16.149999999999999" customHeight="1" x14ac:dyDescent="0.35">
      <c r="A157" s="98">
        <f>A156+1</f>
        <v>2</v>
      </c>
      <c r="B157" s="99" t="s">
        <v>428</v>
      </c>
      <c r="C157" s="100" t="s">
        <v>195</v>
      </c>
      <c r="D157" s="75"/>
      <c r="E157" s="75"/>
      <c r="F157" s="75"/>
      <c r="G157" s="75"/>
      <c r="H157" s="75"/>
      <c r="I157" s="75"/>
      <c r="J157" s="72"/>
      <c r="K157" s="76"/>
      <c r="L157" s="75"/>
      <c r="M157" s="75"/>
      <c r="N157" s="75">
        <v>1</v>
      </c>
      <c r="O157" s="75"/>
      <c r="P157" s="75"/>
      <c r="Q157" s="75"/>
      <c r="R157" s="111"/>
      <c r="S157" s="69" t="s">
        <v>196</v>
      </c>
    </row>
    <row r="158" spans="1:19" ht="16.149999999999999" customHeight="1" x14ac:dyDescent="0.35">
      <c r="A158" s="98">
        <f t="shared" ref="A158:A177" si="5">A157+1</f>
        <v>3</v>
      </c>
      <c r="B158" s="99" t="s">
        <v>431</v>
      </c>
      <c r="C158" s="62" t="s">
        <v>197</v>
      </c>
      <c r="D158" s="75"/>
      <c r="E158" s="75"/>
      <c r="F158" s="75"/>
      <c r="G158" s="75"/>
      <c r="H158" s="75"/>
      <c r="I158" s="75"/>
      <c r="J158" s="72"/>
      <c r="K158" s="76"/>
      <c r="L158" s="75"/>
      <c r="M158" s="75">
        <v>1</v>
      </c>
      <c r="N158" s="75"/>
      <c r="O158" s="75"/>
      <c r="P158" s="75"/>
      <c r="Q158" s="75"/>
      <c r="R158" s="111"/>
      <c r="S158" s="69"/>
    </row>
    <row r="159" spans="1:19" ht="16.149999999999999" customHeight="1" x14ac:dyDescent="0.35">
      <c r="A159" s="98">
        <f t="shared" si="5"/>
        <v>4</v>
      </c>
      <c r="B159" s="114" t="s">
        <v>432</v>
      </c>
      <c r="C159" s="62" t="s">
        <v>197</v>
      </c>
      <c r="D159" s="75"/>
      <c r="E159" s="75"/>
      <c r="F159" s="75"/>
      <c r="G159" s="75"/>
      <c r="H159" s="75"/>
      <c r="I159" s="75"/>
      <c r="J159" s="72"/>
      <c r="K159" s="76"/>
      <c r="L159" s="75">
        <v>1</v>
      </c>
      <c r="M159" s="75"/>
      <c r="N159" s="75"/>
      <c r="O159" s="75"/>
      <c r="P159" s="75"/>
      <c r="Q159" s="75"/>
      <c r="R159" s="111"/>
      <c r="S159" s="115"/>
    </row>
    <row r="160" spans="1:19" ht="16.149999999999999" customHeight="1" x14ac:dyDescent="0.35">
      <c r="A160" s="98">
        <f t="shared" si="5"/>
        <v>5</v>
      </c>
      <c r="B160" s="114" t="s">
        <v>433</v>
      </c>
      <c r="C160" s="62" t="s">
        <v>197</v>
      </c>
      <c r="D160" s="111"/>
      <c r="E160" s="111"/>
      <c r="F160" s="111"/>
      <c r="G160" s="111"/>
      <c r="H160" s="111">
        <v>1</v>
      </c>
      <c r="I160" s="111"/>
      <c r="J160" s="72"/>
      <c r="K160" s="76"/>
      <c r="L160" s="75"/>
      <c r="M160" s="75"/>
      <c r="N160" s="75"/>
      <c r="O160" s="75"/>
      <c r="P160" s="75"/>
      <c r="Q160" s="75"/>
      <c r="R160" s="111"/>
      <c r="S160" s="115"/>
    </row>
    <row r="161" spans="1:19" ht="16.149999999999999" customHeight="1" x14ac:dyDescent="0.35">
      <c r="A161" s="98">
        <f t="shared" si="5"/>
        <v>6</v>
      </c>
      <c r="B161" s="114" t="s">
        <v>434</v>
      </c>
      <c r="C161" s="62" t="s">
        <v>197</v>
      </c>
      <c r="D161" s="111"/>
      <c r="E161" s="111">
        <v>1</v>
      </c>
      <c r="F161" s="111"/>
      <c r="G161" s="111"/>
      <c r="H161" s="111"/>
      <c r="I161" s="111"/>
      <c r="J161" s="72"/>
      <c r="K161" s="76"/>
      <c r="L161" s="75"/>
      <c r="M161" s="75"/>
      <c r="N161" s="75"/>
      <c r="O161" s="75"/>
      <c r="P161" s="75"/>
      <c r="Q161" s="75"/>
      <c r="R161" s="111"/>
      <c r="S161" s="115"/>
    </row>
    <row r="162" spans="1:19" ht="16.149999999999999" customHeight="1" x14ac:dyDescent="0.35">
      <c r="A162" s="98">
        <f t="shared" si="5"/>
        <v>7</v>
      </c>
      <c r="B162" s="114" t="s">
        <v>435</v>
      </c>
      <c r="C162" s="62" t="s">
        <v>197</v>
      </c>
      <c r="D162" s="111"/>
      <c r="E162" s="111"/>
      <c r="F162" s="111"/>
      <c r="G162" s="111"/>
      <c r="H162" s="111">
        <v>1</v>
      </c>
      <c r="I162" s="111"/>
      <c r="J162" s="72"/>
      <c r="K162" s="76"/>
      <c r="L162" s="111"/>
      <c r="M162" s="111"/>
      <c r="N162" s="111"/>
      <c r="O162" s="111"/>
      <c r="P162" s="111"/>
      <c r="Q162" s="111"/>
      <c r="R162" s="111"/>
      <c r="S162" s="115"/>
    </row>
    <row r="163" spans="1:19" ht="16.149999999999999" customHeight="1" x14ac:dyDescent="0.35">
      <c r="A163" s="98">
        <f t="shared" si="5"/>
        <v>8</v>
      </c>
      <c r="B163" s="114" t="s">
        <v>436</v>
      </c>
      <c r="C163" s="62" t="s">
        <v>197</v>
      </c>
      <c r="D163" s="111"/>
      <c r="E163" s="111"/>
      <c r="F163" s="111">
        <v>1</v>
      </c>
      <c r="G163" s="111"/>
      <c r="H163" s="111"/>
      <c r="I163" s="111"/>
      <c r="J163" s="72"/>
      <c r="K163" s="76"/>
      <c r="L163" s="111"/>
      <c r="M163" s="111"/>
      <c r="N163" s="111"/>
      <c r="O163" s="111"/>
      <c r="P163" s="111"/>
      <c r="Q163" s="111"/>
      <c r="R163" s="111"/>
      <c r="S163" s="115"/>
    </row>
    <row r="164" spans="1:19" ht="16.149999999999999" customHeight="1" x14ac:dyDescent="0.35">
      <c r="A164" s="98">
        <f t="shared" si="5"/>
        <v>9</v>
      </c>
      <c r="B164" s="114" t="s">
        <v>437</v>
      </c>
      <c r="C164" s="62" t="s">
        <v>197</v>
      </c>
      <c r="D164" s="111"/>
      <c r="E164" s="111"/>
      <c r="F164" s="111"/>
      <c r="G164" s="111"/>
      <c r="H164" s="111"/>
      <c r="I164" s="111"/>
      <c r="J164" s="72"/>
      <c r="K164" s="76"/>
      <c r="L164" s="111"/>
      <c r="M164" s="111"/>
      <c r="N164" s="111">
        <v>1</v>
      </c>
      <c r="O164" s="111"/>
      <c r="P164" s="111"/>
      <c r="Q164" s="111"/>
      <c r="R164" s="111"/>
      <c r="S164" s="115"/>
    </row>
    <row r="165" spans="1:19" ht="16.149999999999999" customHeight="1" x14ac:dyDescent="0.35">
      <c r="A165" s="98">
        <f t="shared" si="5"/>
        <v>10</v>
      </c>
      <c r="B165" s="114" t="s">
        <v>438</v>
      </c>
      <c r="C165" s="62" t="s">
        <v>197</v>
      </c>
      <c r="D165" s="111"/>
      <c r="E165" s="111"/>
      <c r="F165" s="111">
        <v>1</v>
      </c>
      <c r="G165" s="111"/>
      <c r="H165" s="111"/>
      <c r="I165" s="111"/>
      <c r="J165" s="72"/>
      <c r="K165" s="76"/>
      <c r="L165" s="111"/>
      <c r="M165" s="111"/>
      <c r="N165" s="111"/>
      <c r="O165" s="111"/>
      <c r="P165" s="111"/>
      <c r="Q165" s="111"/>
      <c r="R165" s="111"/>
      <c r="S165" s="115"/>
    </row>
    <row r="166" spans="1:19" ht="16.149999999999999" customHeight="1" x14ac:dyDescent="0.35">
      <c r="A166" s="98">
        <f t="shared" si="5"/>
        <v>11</v>
      </c>
      <c r="B166" s="114" t="s">
        <v>439</v>
      </c>
      <c r="C166" s="62" t="s">
        <v>197</v>
      </c>
      <c r="D166" s="111"/>
      <c r="E166" s="111"/>
      <c r="F166" s="111"/>
      <c r="G166" s="111"/>
      <c r="H166" s="111"/>
      <c r="I166" s="111"/>
      <c r="J166" s="72"/>
      <c r="K166" s="76"/>
      <c r="L166" s="111"/>
      <c r="M166" s="111">
        <v>1</v>
      </c>
      <c r="N166" s="111"/>
      <c r="O166" s="111"/>
      <c r="P166" s="111"/>
      <c r="Q166" s="111"/>
      <c r="R166" s="111"/>
      <c r="S166" s="115"/>
    </row>
    <row r="167" spans="1:19" ht="16.149999999999999" customHeight="1" x14ac:dyDescent="0.35">
      <c r="A167" s="98">
        <f t="shared" si="5"/>
        <v>12</v>
      </c>
      <c r="B167" s="114" t="s">
        <v>334</v>
      </c>
      <c r="C167" s="62" t="s">
        <v>197</v>
      </c>
      <c r="D167" s="111"/>
      <c r="E167" s="111">
        <v>1</v>
      </c>
      <c r="F167" s="111"/>
      <c r="G167" s="111"/>
      <c r="H167" s="111"/>
      <c r="I167" s="111"/>
      <c r="J167" s="72"/>
      <c r="K167" s="76"/>
      <c r="L167" s="111"/>
      <c r="M167" s="111"/>
      <c r="N167" s="111"/>
      <c r="O167" s="111"/>
      <c r="P167" s="111"/>
      <c r="Q167" s="111"/>
      <c r="R167" s="111"/>
      <c r="S167" s="115"/>
    </row>
    <row r="168" spans="1:19" ht="16.149999999999999" customHeight="1" x14ac:dyDescent="0.35">
      <c r="A168" s="98">
        <f t="shared" si="5"/>
        <v>13</v>
      </c>
      <c r="B168" s="114" t="s">
        <v>335</v>
      </c>
      <c r="C168" s="62" t="s">
        <v>197</v>
      </c>
      <c r="D168" s="111"/>
      <c r="E168" s="111"/>
      <c r="F168" s="111"/>
      <c r="G168" s="111"/>
      <c r="H168" s="111"/>
      <c r="I168" s="111"/>
      <c r="J168" s="72"/>
      <c r="K168" s="76"/>
      <c r="L168" s="111"/>
      <c r="M168" s="111"/>
      <c r="N168" s="111"/>
      <c r="O168" s="111"/>
      <c r="P168" s="111">
        <v>1</v>
      </c>
      <c r="Q168" s="111"/>
      <c r="R168" s="111"/>
      <c r="S168" s="85"/>
    </row>
    <row r="169" spans="1:19" ht="16.149999999999999" customHeight="1" x14ac:dyDescent="0.35">
      <c r="A169" s="98">
        <f t="shared" si="5"/>
        <v>14</v>
      </c>
      <c r="B169" s="99" t="s">
        <v>336</v>
      </c>
      <c r="C169" s="62" t="s">
        <v>197</v>
      </c>
      <c r="D169" s="111"/>
      <c r="E169" s="111"/>
      <c r="F169" s="111">
        <v>1</v>
      </c>
      <c r="G169" s="111"/>
      <c r="H169" s="111"/>
      <c r="I169" s="111"/>
      <c r="J169" s="72"/>
      <c r="K169" s="76"/>
      <c r="L169" s="111"/>
      <c r="M169" s="111"/>
      <c r="N169" s="111"/>
      <c r="O169" s="111"/>
      <c r="P169" s="111"/>
      <c r="Q169" s="111"/>
      <c r="R169" s="111"/>
      <c r="S169" s="85"/>
    </row>
    <row r="170" spans="1:19" ht="16.149999999999999" customHeight="1" x14ac:dyDescent="0.35">
      <c r="A170" s="98">
        <f t="shared" si="5"/>
        <v>15</v>
      </c>
      <c r="B170" s="99" t="s">
        <v>440</v>
      </c>
      <c r="C170" s="62" t="s">
        <v>197</v>
      </c>
      <c r="D170" s="111"/>
      <c r="E170" s="111" t="s">
        <v>442</v>
      </c>
      <c r="F170" s="111"/>
      <c r="G170" s="111"/>
      <c r="H170" s="111"/>
      <c r="I170" s="111"/>
      <c r="J170" s="72"/>
      <c r="K170" s="76"/>
      <c r="L170" s="111"/>
      <c r="M170" s="111">
        <v>1</v>
      </c>
      <c r="N170" s="111"/>
      <c r="O170" s="111"/>
      <c r="P170" s="111"/>
      <c r="Q170" s="111"/>
      <c r="R170" s="111"/>
      <c r="S170" s="115"/>
    </row>
    <row r="171" spans="1:19" ht="16.149999999999999" customHeight="1" x14ac:dyDescent="0.35">
      <c r="A171" s="98">
        <f t="shared" si="5"/>
        <v>16</v>
      </c>
      <c r="B171" s="114" t="s">
        <v>337</v>
      </c>
      <c r="C171" s="62" t="s">
        <v>197</v>
      </c>
      <c r="D171" s="111"/>
      <c r="E171" s="111"/>
      <c r="F171" s="111"/>
      <c r="G171" s="111"/>
      <c r="H171" s="111"/>
      <c r="I171" s="111"/>
      <c r="J171" s="72"/>
      <c r="K171" s="76"/>
      <c r="L171" s="111">
        <v>1</v>
      </c>
      <c r="M171" s="111"/>
      <c r="N171" s="111"/>
      <c r="O171" s="111"/>
      <c r="P171" s="111"/>
      <c r="Q171" s="111"/>
      <c r="R171" s="111"/>
      <c r="S171" s="85"/>
    </row>
    <row r="172" spans="1:19" ht="16.149999999999999" customHeight="1" x14ac:dyDescent="0.35">
      <c r="A172" s="98">
        <f t="shared" si="5"/>
        <v>17</v>
      </c>
      <c r="B172" s="99" t="s">
        <v>338</v>
      </c>
      <c r="C172" s="62" t="s">
        <v>197</v>
      </c>
      <c r="D172" s="111"/>
      <c r="E172" s="111" t="s">
        <v>442</v>
      </c>
      <c r="F172" s="111"/>
      <c r="G172" s="111"/>
      <c r="H172" s="111"/>
      <c r="I172" s="111"/>
      <c r="J172" s="72"/>
      <c r="K172" s="76"/>
      <c r="L172" s="111"/>
      <c r="M172" s="111">
        <v>1</v>
      </c>
      <c r="N172" s="111"/>
      <c r="O172" s="111"/>
      <c r="P172" s="111"/>
      <c r="Q172" s="111"/>
      <c r="R172" s="111"/>
      <c r="S172" s="85"/>
    </row>
    <row r="173" spans="1:19" ht="16.149999999999999" customHeight="1" x14ac:dyDescent="0.35">
      <c r="A173" s="98">
        <f t="shared" si="5"/>
        <v>18</v>
      </c>
      <c r="B173" s="99" t="s">
        <v>339</v>
      </c>
      <c r="C173" s="62" t="s">
        <v>197</v>
      </c>
      <c r="D173" s="111"/>
      <c r="E173" s="111"/>
      <c r="F173" s="111"/>
      <c r="G173" s="111" t="s">
        <v>442</v>
      </c>
      <c r="H173" s="111"/>
      <c r="I173" s="111"/>
      <c r="J173" s="72"/>
      <c r="K173" s="76"/>
      <c r="L173" s="111"/>
      <c r="M173" s="111"/>
      <c r="N173" s="111"/>
      <c r="O173" s="111"/>
      <c r="P173" s="111">
        <v>1</v>
      </c>
      <c r="Q173" s="111"/>
      <c r="R173" s="111"/>
      <c r="S173" s="115"/>
    </row>
    <row r="174" spans="1:19" ht="16.149999999999999" customHeight="1" x14ac:dyDescent="0.35">
      <c r="A174" s="98">
        <f t="shared" si="5"/>
        <v>19</v>
      </c>
      <c r="B174" s="114" t="s">
        <v>340</v>
      </c>
      <c r="C174" s="62" t="s">
        <v>197</v>
      </c>
      <c r="D174" s="111"/>
      <c r="E174" s="111"/>
      <c r="F174" s="111"/>
      <c r="G174" s="111">
        <v>1</v>
      </c>
      <c r="H174" s="111"/>
      <c r="I174" s="111"/>
      <c r="J174" s="72"/>
      <c r="K174" s="76"/>
      <c r="L174" s="111"/>
      <c r="M174" s="111"/>
      <c r="N174" s="111"/>
      <c r="O174" s="111"/>
      <c r="P174" s="111"/>
      <c r="Q174" s="111"/>
      <c r="R174" s="111"/>
      <c r="S174" s="85"/>
    </row>
    <row r="175" spans="1:19" ht="16.149999999999999" customHeight="1" x14ac:dyDescent="0.35">
      <c r="A175" s="98">
        <f t="shared" si="5"/>
        <v>20</v>
      </c>
      <c r="B175" s="99" t="s">
        <v>341</v>
      </c>
      <c r="C175" s="62" t="s">
        <v>197</v>
      </c>
      <c r="D175" s="111"/>
      <c r="E175" s="111"/>
      <c r="F175" s="111"/>
      <c r="G175" s="111" t="s">
        <v>442</v>
      </c>
      <c r="H175" s="111"/>
      <c r="I175" s="111"/>
      <c r="J175" s="72"/>
      <c r="K175" s="76"/>
      <c r="L175" s="111"/>
      <c r="M175" s="111"/>
      <c r="N175" s="111"/>
      <c r="O175" s="111">
        <v>1</v>
      </c>
      <c r="P175" s="111"/>
      <c r="Q175" s="111"/>
      <c r="R175" s="111"/>
      <c r="S175" s="85"/>
    </row>
    <row r="176" spans="1:19" ht="16.149999999999999" customHeight="1" x14ac:dyDescent="0.35">
      <c r="A176" s="98">
        <f t="shared" si="5"/>
        <v>21</v>
      </c>
      <c r="B176" s="99" t="s">
        <v>342</v>
      </c>
      <c r="C176" s="62" t="s">
        <v>197</v>
      </c>
      <c r="D176" s="111"/>
      <c r="E176" s="111"/>
      <c r="F176" s="111"/>
      <c r="G176" s="111">
        <v>1</v>
      </c>
      <c r="H176" s="111"/>
      <c r="I176" s="111"/>
      <c r="J176" s="72"/>
      <c r="K176" s="76"/>
      <c r="L176" s="111"/>
      <c r="M176" s="111"/>
      <c r="N176" s="111"/>
      <c r="O176" s="111"/>
      <c r="P176" s="111"/>
      <c r="Q176" s="111"/>
      <c r="R176" s="111"/>
      <c r="S176" s="115"/>
    </row>
    <row r="177" spans="1:19" ht="16.149999999999999" customHeight="1" x14ac:dyDescent="0.35">
      <c r="A177" s="98">
        <f t="shared" si="5"/>
        <v>22</v>
      </c>
      <c r="B177" s="99" t="s">
        <v>430</v>
      </c>
      <c r="C177" s="62" t="s">
        <v>441</v>
      </c>
      <c r="D177" s="111"/>
      <c r="E177" s="111"/>
      <c r="F177" s="111"/>
      <c r="G177" s="111"/>
      <c r="H177" s="111"/>
      <c r="I177" s="111"/>
      <c r="J177" s="72"/>
      <c r="K177" s="76"/>
      <c r="L177" s="111"/>
      <c r="M177" s="111"/>
      <c r="N177" s="111">
        <v>1</v>
      </c>
      <c r="O177" s="111"/>
      <c r="P177" s="111"/>
      <c r="Q177" s="111"/>
      <c r="R177" s="111"/>
      <c r="S177" s="69"/>
    </row>
    <row r="178" spans="1:19" ht="16.149999999999999" customHeight="1" x14ac:dyDescent="0.35">
      <c r="A178" s="765" t="s">
        <v>192</v>
      </c>
      <c r="B178" s="765"/>
      <c r="C178" s="765"/>
      <c r="D178" s="111">
        <f t="shared" ref="D178:M178" si="6">SUM(D156:D177)</f>
        <v>0</v>
      </c>
      <c r="E178" s="111">
        <f t="shared" si="6"/>
        <v>2</v>
      </c>
      <c r="F178" s="111">
        <f t="shared" si="6"/>
        <v>4</v>
      </c>
      <c r="G178" s="111">
        <f t="shared" si="6"/>
        <v>2</v>
      </c>
      <c r="H178" s="111">
        <f t="shared" si="6"/>
        <v>2</v>
      </c>
      <c r="I178" s="111">
        <f t="shared" si="6"/>
        <v>0</v>
      </c>
      <c r="J178" s="72">
        <f t="shared" si="6"/>
        <v>0</v>
      </c>
      <c r="K178" s="111">
        <f t="shared" si="6"/>
        <v>0</v>
      </c>
      <c r="L178" s="111">
        <f t="shared" si="6"/>
        <v>2</v>
      </c>
      <c r="M178" s="111">
        <f t="shared" si="6"/>
        <v>4</v>
      </c>
      <c r="N178" s="111">
        <f>SUM(N156:N177)</f>
        <v>3</v>
      </c>
      <c r="O178" s="111">
        <f t="shared" ref="O178:Q178" si="7">SUM(O156:O177)</f>
        <v>1</v>
      </c>
      <c r="P178" s="111">
        <f t="shared" si="7"/>
        <v>2</v>
      </c>
      <c r="Q178" s="111">
        <f t="shared" si="7"/>
        <v>0</v>
      </c>
      <c r="R178" s="111">
        <f>SUM(D178:Q178)</f>
        <v>22</v>
      </c>
      <c r="S178" s="85"/>
    </row>
    <row r="179" spans="1:19" ht="16.149999999999999" customHeight="1" x14ac:dyDescent="0.35">
      <c r="A179" s="754" t="s">
        <v>343</v>
      </c>
      <c r="B179" s="754"/>
      <c r="C179" s="754"/>
      <c r="D179" s="754"/>
      <c r="E179" s="754"/>
      <c r="F179" s="754"/>
      <c r="G179" s="754"/>
      <c r="H179" s="754"/>
      <c r="I179" s="754"/>
      <c r="J179" s="754"/>
      <c r="K179" s="754"/>
      <c r="L179" s="754"/>
      <c r="M179" s="754"/>
      <c r="N179" s="754"/>
      <c r="O179" s="754"/>
      <c r="P179" s="754"/>
      <c r="Q179" s="754"/>
      <c r="R179" s="754"/>
      <c r="S179" s="754"/>
    </row>
    <row r="180" spans="1:19" s="63" customFormat="1" ht="16.149999999999999" customHeight="1" x14ac:dyDescent="0.35">
      <c r="A180" s="755" t="s">
        <v>193</v>
      </c>
      <c r="B180" s="758" t="s">
        <v>177</v>
      </c>
      <c r="C180" s="759"/>
      <c r="D180" s="759"/>
      <c r="E180" s="759"/>
      <c r="F180" s="759"/>
      <c r="G180" s="759"/>
      <c r="H180" s="759"/>
      <c r="I180" s="759"/>
      <c r="J180" s="760"/>
      <c r="K180" s="109"/>
      <c r="L180" s="759" t="s">
        <v>178</v>
      </c>
      <c r="M180" s="759"/>
      <c r="N180" s="759"/>
      <c r="O180" s="759"/>
      <c r="P180" s="759"/>
      <c r="Q180" s="759"/>
      <c r="R180" s="74"/>
      <c r="S180" s="70"/>
    </row>
    <row r="181" spans="1:19" s="63" customFormat="1" ht="16.149999999999999" customHeight="1" x14ac:dyDescent="0.35">
      <c r="A181" s="756"/>
      <c r="B181" s="761" t="s">
        <v>179</v>
      </c>
      <c r="C181" s="763" t="s">
        <v>30</v>
      </c>
      <c r="D181" s="752" t="s">
        <v>180</v>
      </c>
      <c r="E181" s="752" t="s">
        <v>181</v>
      </c>
      <c r="F181" s="752" t="s">
        <v>182</v>
      </c>
      <c r="G181" s="752" t="s">
        <v>183</v>
      </c>
      <c r="H181" s="752" t="s">
        <v>184</v>
      </c>
      <c r="I181" s="752" t="s">
        <v>185</v>
      </c>
      <c r="J181" s="101" t="s">
        <v>443</v>
      </c>
      <c r="K181" s="65"/>
      <c r="L181" s="752" t="s">
        <v>186</v>
      </c>
      <c r="M181" s="752" t="s">
        <v>187</v>
      </c>
      <c r="N181" s="752" t="s">
        <v>188</v>
      </c>
      <c r="O181" s="752" t="s">
        <v>189</v>
      </c>
      <c r="P181" s="752" t="s">
        <v>190</v>
      </c>
      <c r="Q181" s="752" t="s">
        <v>191</v>
      </c>
      <c r="R181" s="66" t="s">
        <v>192</v>
      </c>
      <c r="S181" s="64" t="s">
        <v>5</v>
      </c>
    </row>
    <row r="182" spans="1:19" ht="16.149999999999999" customHeight="1" x14ac:dyDescent="0.35">
      <c r="A182" s="757"/>
      <c r="B182" s="762"/>
      <c r="C182" s="764"/>
      <c r="D182" s="766"/>
      <c r="E182" s="766"/>
      <c r="F182" s="766"/>
      <c r="G182" s="766"/>
      <c r="H182" s="766"/>
      <c r="I182" s="766"/>
      <c r="J182" s="102"/>
      <c r="K182" s="67"/>
      <c r="L182" s="766"/>
      <c r="M182" s="766"/>
      <c r="N182" s="766"/>
      <c r="O182" s="766"/>
      <c r="P182" s="766"/>
      <c r="Q182" s="766"/>
      <c r="R182" s="66" t="s">
        <v>194</v>
      </c>
      <c r="S182" s="89"/>
    </row>
    <row r="183" spans="1:19" ht="16.149999999999999" customHeight="1" x14ac:dyDescent="0.35">
      <c r="A183" s="73">
        <v>1</v>
      </c>
      <c r="B183" s="87" t="s">
        <v>444</v>
      </c>
      <c r="C183" s="100" t="s">
        <v>195</v>
      </c>
      <c r="D183" s="75"/>
      <c r="E183" s="75"/>
      <c r="F183" s="75"/>
      <c r="G183" s="75"/>
      <c r="H183" s="75"/>
      <c r="I183" s="75"/>
      <c r="J183" s="72"/>
      <c r="K183" s="76"/>
      <c r="L183" s="75"/>
      <c r="M183" s="75"/>
      <c r="N183" s="75">
        <v>1</v>
      </c>
      <c r="O183" s="75"/>
      <c r="P183" s="75"/>
      <c r="Q183" s="75"/>
      <c r="R183" s="111"/>
      <c r="S183" s="69" t="s">
        <v>196</v>
      </c>
    </row>
    <row r="184" spans="1:19" ht="16.149999999999999" customHeight="1" x14ac:dyDescent="0.35">
      <c r="A184" s="73">
        <v>2</v>
      </c>
      <c r="B184" s="87" t="s">
        <v>445</v>
      </c>
      <c r="C184" s="62" t="s">
        <v>197</v>
      </c>
      <c r="D184" s="111"/>
      <c r="E184" s="111">
        <v>1</v>
      </c>
      <c r="F184" s="111"/>
      <c r="G184" s="111"/>
      <c r="H184" s="111"/>
      <c r="I184" s="111"/>
      <c r="J184" s="72"/>
      <c r="K184" s="76"/>
      <c r="L184" s="75"/>
      <c r="M184" s="75"/>
      <c r="N184" s="75"/>
      <c r="O184" s="75"/>
      <c r="P184" s="75"/>
      <c r="Q184" s="75"/>
      <c r="R184" s="111"/>
      <c r="S184" s="62" t="s">
        <v>36</v>
      </c>
    </row>
    <row r="185" spans="1:19" ht="16.149999999999999" customHeight="1" x14ac:dyDescent="0.35">
      <c r="A185" s="73">
        <v>3</v>
      </c>
      <c r="B185" s="87" t="s">
        <v>446</v>
      </c>
      <c r="C185" s="62" t="s">
        <v>197</v>
      </c>
      <c r="D185" s="111"/>
      <c r="E185" s="111"/>
      <c r="F185" s="111"/>
      <c r="G185" s="111"/>
      <c r="H185" s="111"/>
      <c r="I185" s="111"/>
      <c r="J185" s="72"/>
      <c r="K185" s="76"/>
      <c r="L185" s="75"/>
      <c r="M185" s="75"/>
      <c r="N185" s="75">
        <v>1</v>
      </c>
      <c r="O185" s="75"/>
      <c r="P185" s="75"/>
      <c r="Q185" s="75"/>
      <c r="R185" s="111"/>
      <c r="S185" s="62" t="s">
        <v>60</v>
      </c>
    </row>
    <row r="186" spans="1:19" ht="16.149999999999999" customHeight="1" x14ac:dyDescent="0.35">
      <c r="A186" s="73">
        <v>4</v>
      </c>
      <c r="B186" s="87" t="s">
        <v>447</v>
      </c>
      <c r="C186" s="62" t="s">
        <v>197</v>
      </c>
      <c r="D186" s="111"/>
      <c r="E186" s="111"/>
      <c r="F186" s="111">
        <v>1</v>
      </c>
      <c r="G186" s="111"/>
      <c r="H186" s="111"/>
      <c r="I186" s="111"/>
      <c r="J186" s="72"/>
      <c r="K186" s="76"/>
      <c r="L186" s="75"/>
      <c r="M186" s="75"/>
      <c r="N186" s="75"/>
      <c r="O186" s="75"/>
      <c r="P186" s="75"/>
      <c r="Q186" s="75"/>
      <c r="R186" s="111"/>
      <c r="S186" s="62" t="s">
        <v>60</v>
      </c>
    </row>
    <row r="187" spans="1:19" ht="16.149999999999999" customHeight="1" x14ac:dyDescent="0.35">
      <c r="A187" s="73">
        <v>5</v>
      </c>
      <c r="B187" s="87" t="s">
        <v>448</v>
      </c>
      <c r="C187" s="62" t="s">
        <v>197</v>
      </c>
      <c r="D187" s="111"/>
      <c r="E187" s="111"/>
      <c r="F187" s="111"/>
      <c r="G187" s="111"/>
      <c r="H187" s="111"/>
      <c r="I187" s="111"/>
      <c r="J187" s="72"/>
      <c r="K187" s="76"/>
      <c r="L187" s="75"/>
      <c r="M187" s="75"/>
      <c r="N187" s="75">
        <v>1</v>
      </c>
      <c r="O187" s="75"/>
      <c r="P187" s="75"/>
      <c r="Q187" s="75"/>
      <c r="R187" s="111"/>
      <c r="S187" s="62" t="s">
        <v>65</v>
      </c>
    </row>
    <row r="188" spans="1:19" ht="16.149999999999999" customHeight="1" x14ac:dyDescent="0.35">
      <c r="A188" s="73">
        <v>6</v>
      </c>
      <c r="B188" s="87" t="s">
        <v>449</v>
      </c>
      <c r="C188" s="62" t="s">
        <v>197</v>
      </c>
      <c r="D188" s="111"/>
      <c r="E188" s="111"/>
      <c r="F188" s="111"/>
      <c r="G188" s="111"/>
      <c r="H188" s="111"/>
      <c r="I188" s="111"/>
      <c r="J188" s="72"/>
      <c r="K188" s="76"/>
      <c r="L188" s="75"/>
      <c r="M188" s="75"/>
      <c r="N188" s="75"/>
      <c r="O188" s="75"/>
      <c r="P188" s="75"/>
      <c r="Q188" s="75">
        <v>1</v>
      </c>
      <c r="R188" s="111"/>
      <c r="S188" s="62" t="s">
        <v>65</v>
      </c>
    </row>
    <row r="189" spans="1:19" ht="16.149999999999999" customHeight="1" x14ac:dyDescent="0.35">
      <c r="A189" s="73">
        <v>7</v>
      </c>
      <c r="B189" s="87" t="s">
        <v>450</v>
      </c>
      <c r="C189" s="62" t="s">
        <v>197</v>
      </c>
      <c r="D189" s="111"/>
      <c r="E189" s="111"/>
      <c r="F189" s="111"/>
      <c r="G189" s="111"/>
      <c r="H189" s="111"/>
      <c r="I189" s="111"/>
      <c r="J189" s="72"/>
      <c r="K189" s="76"/>
      <c r="L189" s="75"/>
      <c r="M189" s="75"/>
      <c r="N189" s="75"/>
      <c r="O189" s="75"/>
      <c r="P189" s="75"/>
      <c r="Q189" s="75">
        <v>1</v>
      </c>
      <c r="R189" s="111"/>
      <c r="S189" s="62" t="s">
        <v>63</v>
      </c>
    </row>
    <row r="190" spans="1:19" ht="16.149999999999999" customHeight="1" x14ac:dyDescent="0.35">
      <c r="A190" s="73">
        <v>8</v>
      </c>
      <c r="B190" s="87" t="s">
        <v>451</v>
      </c>
      <c r="C190" s="62" t="s">
        <v>197</v>
      </c>
      <c r="D190" s="111"/>
      <c r="E190" s="111">
        <v>1</v>
      </c>
      <c r="F190" s="111"/>
      <c r="G190" s="111"/>
      <c r="H190" s="111"/>
      <c r="I190" s="111"/>
      <c r="J190" s="72"/>
      <c r="K190" s="76"/>
      <c r="L190" s="75"/>
      <c r="M190" s="75"/>
      <c r="N190" s="75"/>
      <c r="O190" s="75"/>
      <c r="P190" s="75"/>
      <c r="Q190" s="75"/>
      <c r="R190" s="111"/>
      <c r="S190" s="62" t="s">
        <v>63</v>
      </c>
    </row>
    <row r="191" spans="1:19" ht="16.149999999999999" customHeight="1" x14ac:dyDescent="0.35">
      <c r="A191" s="73">
        <v>1</v>
      </c>
      <c r="B191" s="87" t="s">
        <v>452</v>
      </c>
      <c r="C191" s="62" t="s">
        <v>197</v>
      </c>
      <c r="D191" s="111"/>
      <c r="E191" s="111">
        <v>1</v>
      </c>
      <c r="F191" s="111"/>
      <c r="G191" s="111"/>
      <c r="H191" s="111"/>
      <c r="I191" s="111"/>
      <c r="J191" s="72"/>
      <c r="K191" s="76"/>
      <c r="L191" s="75"/>
      <c r="M191" s="75"/>
      <c r="N191" s="75"/>
      <c r="O191" s="75"/>
      <c r="P191" s="75"/>
      <c r="Q191" s="75"/>
      <c r="R191" s="111"/>
      <c r="S191" s="62" t="s">
        <v>64</v>
      </c>
    </row>
    <row r="192" spans="1:19" ht="16.149999999999999" customHeight="1" x14ac:dyDescent="0.35">
      <c r="A192" s="73">
        <v>10</v>
      </c>
      <c r="B192" s="87" t="s">
        <v>453</v>
      </c>
      <c r="C192" s="62" t="s">
        <v>197</v>
      </c>
      <c r="D192" s="111"/>
      <c r="E192" s="111"/>
      <c r="F192" s="111"/>
      <c r="G192" s="111"/>
      <c r="H192" s="111"/>
      <c r="I192" s="111"/>
      <c r="J192" s="72"/>
      <c r="K192" s="76"/>
      <c r="L192" s="75"/>
      <c r="M192" s="75"/>
      <c r="N192" s="75"/>
      <c r="O192" s="75"/>
      <c r="P192" s="75">
        <v>1</v>
      </c>
      <c r="Q192" s="75"/>
      <c r="R192" s="111"/>
      <c r="S192" s="62" t="s">
        <v>64</v>
      </c>
    </row>
    <row r="193" spans="1:19" ht="16.149999999999999" customHeight="1" x14ac:dyDescent="0.35">
      <c r="A193" s="73">
        <v>11</v>
      </c>
      <c r="B193" s="88" t="s">
        <v>454</v>
      </c>
      <c r="C193" s="62" t="s">
        <v>197</v>
      </c>
      <c r="D193" s="111"/>
      <c r="E193" s="111"/>
      <c r="F193" s="111"/>
      <c r="G193" s="111"/>
      <c r="H193" s="111"/>
      <c r="I193" s="111"/>
      <c r="J193" s="72"/>
      <c r="K193" s="76"/>
      <c r="L193" s="75"/>
      <c r="M193" s="75"/>
      <c r="N193" s="75"/>
      <c r="O193" s="75"/>
      <c r="P193" s="75">
        <v>1</v>
      </c>
      <c r="Q193" s="75"/>
      <c r="R193" s="111"/>
      <c r="S193" s="62" t="s">
        <v>64</v>
      </c>
    </row>
    <row r="194" spans="1:19" ht="16.149999999999999" customHeight="1" x14ac:dyDescent="0.35">
      <c r="A194" s="73">
        <v>12</v>
      </c>
      <c r="B194" s="88" t="s">
        <v>455</v>
      </c>
      <c r="C194" s="62" t="s">
        <v>197</v>
      </c>
      <c r="D194" s="111"/>
      <c r="E194" s="111">
        <v>1</v>
      </c>
      <c r="F194" s="111"/>
      <c r="G194" s="111"/>
      <c r="H194" s="111"/>
      <c r="I194" s="111"/>
      <c r="J194" s="72"/>
      <c r="K194" s="76"/>
      <c r="L194" s="75"/>
      <c r="M194" s="75"/>
      <c r="N194" s="75"/>
      <c r="O194" s="75"/>
      <c r="P194" s="75"/>
      <c r="Q194" s="75"/>
      <c r="R194" s="111"/>
      <c r="S194" s="62" t="s">
        <v>59</v>
      </c>
    </row>
    <row r="195" spans="1:19" ht="16.149999999999999" customHeight="1" x14ac:dyDescent="0.35">
      <c r="A195" s="73">
        <v>13</v>
      </c>
      <c r="B195" s="88" t="s">
        <v>456</v>
      </c>
      <c r="C195" s="62" t="s">
        <v>197</v>
      </c>
      <c r="D195" s="111"/>
      <c r="E195" s="111"/>
      <c r="F195" s="111"/>
      <c r="G195" s="111"/>
      <c r="H195" s="111"/>
      <c r="I195" s="111"/>
      <c r="J195" s="72"/>
      <c r="K195" s="76"/>
      <c r="L195" s="75"/>
      <c r="M195" s="75"/>
      <c r="N195" s="75"/>
      <c r="O195" s="75">
        <v>1</v>
      </c>
      <c r="P195" s="75"/>
      <c r="Q195" s="75"/>
      <c r="R195" s="111"/>
      <c r="S195" s="62" t="s">
        <v>61</v>
      </c>
    </row>
    <row r="196" spans="1:19" ht="16.149999999999999" customHeight="1" x14ac:dyDescent="0.35">
      <c r="A196" s="73">
        <v>14</v>
      </c>
      <c r="B196" s="88" t="s">
        <v>457</v>
      </c>
      <c r="C196" s="62" t="s">
        <v>197</v>
      </c>
      <c r="D196" s="111"/>
      <c r="E196" s="111"/>
      <c r="F196" s="111"/>
      <c r="G196" s="111"/>
      <c r="H196" s="111"/>
      <c r="I196" s="111"/>
      <c r="J196" s="72"/>
      <c r="K196" s="76"/>
      <c r="L196" s="75"/>
      <c r="M196" s="75"/>
      <c r="N196" s="75">
        <v>1</v>
      </c>
      <c r="O196" s="75"/>
      <c r="P196" s="75"/>
      <c r="Q196" s="75"/>
      <c r="R196" s="111"/>
      <c r="S196" s="62" t="s">
        <v>61</v>
      </c>
    </row>
    <row r="197" spans="1:19" ht="16.149999999999999" customHeight="1" x14ac:dyDescent="0.35">
      <c r="A197" s="73">
        <v>15</v>
      </c>
      <c r="B197" s="88" t="s">
        <v>458</v>
      </c>
      <c r="C197" s="62" t="s">
        <v>197</v>
      </c>
      <c r="D197" s="111"/>
      <c r="E197" s="111"/>
      <c r="F197" s="111"/>
      <c r="G197" s="111"/>
      <c r="H197" s="111"/>
      <c r="I197" s="111"/>
      <c r="J197" s="72"/>
      <c r="K197" s="76"/>
      <c r="L197" s="75"/>
      <c r="M197" s="75"/>
      <c r="N197" s="75"/>
      <c r="O197" s="75"/>
      <c r="P197" s="75">
        <v>1</v>
      </c>
      <c r="Q197" s="75"/>
      <c r="R197" s="111"/>
      <c r="S197" s="62" t="s">
        <v>61</v>
      </c>
    </row>
    <row r="198" spans="1:19" ht="16.149999999999999" customHeight="1" x14ac:dyDescent="0.35">
      <c r="A198" s="73">
        <v>16</v>
      </c>
      <c r="B198" s="88" t="s">
        <v>459</v>
      </c>
      <c r="C198" s="62" t="s">
        <v>197</v>
      </c>
      <c r="D198" s="111"/>
      <c r="E198" s="111"/>
      <c r="F198" s="111"/>
      <c r="G198" s="111"/>
      <c r="H198" s="111"/>
      <c r="I198" s="111"/>
      <c r="J198" s="72"/>
      <c r="K198" s="76"/>
      <c r="L198" s="75"/>
      <c r="M198" s="75"/>
      <c r="N198" s="75"/>
      <c r="O198" s="75">
        <v>1</v>
      </c>
      <c r="P198" s="75"/>
      <c r="Q198" s="75"/>
      <c r="R198" s="111"/>
      <c r="S198" s="62" t="s">
        <v>36</v>
      </c>
    </row>
    <row r="199" spans="1:19" ht="16.149999999999999" customHeight="1" x14ac:dyDescent="0.35">
      <c r="A199" s="73">
        <v>17</v>
      </c>
      <c r="B199" s="88" t="s">
        <v>460</v>
      </c>
      <c r="C199" s="62" t="s">
        <v>197</v>
      </c>
      <c r="D199" s="111"/>
      <c r="E199" s="111"/>
      <c r="F199" s="111">
        <v>1</v>
      </c>
      <c r="G199" s="111"/>
      <c r="H199" s="111"/>
      <c r="I199" s="111"/>
      <c r="J199" s="72"/>
      <c r="K199" s="76"/>
      <c r="L199" s="75"/>
      <c r="M199" s="75"/>
      <c r="N199" s="75"/>
      <c r="O199" s="75"/>
      <c r="P199" s="75"/>
      <c r="Q199" s="75"/>
      <c r="R199" s="111"/>
      <c r="S199" s="62" t="s">
        <v>36</v>
      </c>
    </row>
    <row r="200" spans="1:19" ht="16.149999999999999" customHeight="1" x14ac:dyDescent="0.35">
      <c r="A200" s="73">
        <v>18</v>
      </c>
      <c r="B200" s="88" t="s">
        <v>461</v>
      </c>
      <c r="C200" s="62" t="s">
        <v>197</v>
      </c>
      <c r="D200" s="111"/>
      <c r="E200" s="111">
        <v>1</v>
      </c>
      <c r="F200" s="111"/>
      <c r="G200" s="111"/>
      <c r="H200" s="111"/>
      <c r="I200" s="111"/>
      <c r="J200" s="72"/>
      <c r="K200" s="76"/>
      <c r="L200" s="75"/>
      <c r="M200" s="75"/>
      <c r="N200" s="75"/>
      <c r="O200" s="75"/>
      <c r="P200" s="75"/>
      <c r="Q200" s="75"/>
      <c r="R200" s="111"/>
      <c r="S200" s="62" t="s">
        <v>59</v>
      </c>
    </row>
    <row r="201" spans="1:19" ht="16.149999999999999" customHeight="1" x14ac:dyDescent="0.35">
      <c r="A201" s="73">
        <v>19</v>
      </c>
      <c r="B201" s="88" t="s">
        <v>462</v>
      </c>
      <c r="C201" s="62" t="s">
        <v>197</v>
      </c>
      <c r="D201" s="111"/>
      <c r="E201" s="111"/>
      <c r="F201" s="111"/>
      <c r="G201" s="111"/>
      <c r="H201" s="111"/>
      <c r="I201" s="111"/>
      <c r="J201" s="72"/>
      <c r="K201" s="76"/>
      <c r="L201" s="75"/>
      <c r="M201" s="75">
        <v>1</v>
      </c>
      <c r="N201" s="75"/>
      <c r="O201" s="75"/>
      <c r="P201" s="75"/>
      <c r="Q201" s="75"/>
      <c r="R201" s="111"/>
      <c r="S201" s="62" t="s">
        <v>59</v>
      </c>
    </row>
    <row r="202" spans="1:19" ht="16.149999999999999" customHeight="1" x14ac:dyDescent="0.35">
      <c r="A202" s="73">
        <v>20</v>
      </c>
      <c r="B202" s="88" t="s">
        <v>463</v>
      </c>
      <c r="C202" s="62" t="s">
        <v>197</v>
      </c>
      <c r="D202" s="111"/>
      <c r="E202" s="111"/>
      <c r="F202" s="111">
        <v>1</v>
      </c>
      <c r="G202" s="111"/>
      <c r="H202" s="111"/>
      <c r="I202" s="111"/>
      <c r="J202" s="72"/>
      <c r="K202" s="76"/>
      <c r="L202" s="75"/>
      <c r="M202" s="75"/>
      <c r="N202" s="75"/>
      <c r="O202" s="75"/>
      <c r="P202" s="75"/>
      <c r="Q202" s="75"/>
      <c r="R202" s="111"/>
      <c r="S202" s="62" t="s">
        <v>59</v>
      </c>
    </row>
    <row r="203" spans="1:19" ht="16.149999999999999" customHeight="1" x14ac:dyDescent="0.35">
      <c r="A203" s="73">
        <v>21</v>
      </c>
      <c r="B203" s="88" t="s">
        <v>464</v>
      </c>
      <c r="C203" s="62" t="s">
        <v>197</v>
      </c>
      <c r="D203" s="111"/>
      <c r="E203" s="111"/>
      <c r="F203" s="111">
        <v>1</v>
      </c>
      <c r="G203" s="111"/>
      <c r="H203" s="111"/>
      <c r="I203" s="111"/>
      <c r="J203" s="72"/>
      <c r="K203" s="76"/>
      <c r="L203" s="75"/>
      <c r="M203" s="75"/>
      <c r="N203" s="75"/>
      <c r="O203" s="75"/>
      <c r="P203" s="75"/>
      <c r="Q203" s="75"/>
      <c r="R203" s="111"/>
      <c r="S203" s="62" t="s">
        <v>58</v>
      </c>
    </row>
    <row r="204" spans="1:19" ht="16.149999999999999" customHeight="1" x14ac:dyDescent="0.35">
      <c r="A204" s="73">
        <v>22</v>
      </c>
      <c r="B204" s="88" t="s">
        <v>465</v>
      </c>
      <c r="C204" s="62" t="s">
        <v>197</v>
      </c>
      <c r="D204" s="111"/>
      <c r="E204" s="111"/>
      <c r="F204" s="111"/>
      <c r="G204" s="111"/>
      <c r="H204" s="111"/>
      <c r="I204" s="111"/>
      <c r="J204" s="72"/>
      <c r="K204" s="76"/>
      <c r="L204" s="75"/>
      <c r="M204" s="75"/>
      <c r="N204" s="75"/>
      <c r="O204" s="75">
        <v>1</v>
      </c>
      <c r="P204" s="75"/>
      <c r="Q204" s="75"/>
      <c r="R204" s="111"/>
      <c r="S204" s="62" t="s">
        <v>58</v>
      </c>
    </row>
    <row r="205" spans="1:19" ht="16.149999999999999" customHeight="1" x14ac:dyDescent="0.35">
      <c r="A205" s="73">
        <v>23</v>
      </c>
      <c r="B205" s="88" t="s">
        <v>466</v>
      </c>
      <c r="C205" s="62" t="s">
        <v>197</v>
      </c>
      <c r="D205" s="111"/>
      <c r="E205" s="111"/>
      <c r="F205" s="111"/>
      <c r="G205" s="111"/>
      <c r="H205" s="111"/>
      <c r="I205" s="111"/>
      <c r="J205" s="72"/>
      <c r="K205" s="76"/>
      <c r="L205" s="75">
        <v>1</v>
      </c>
      <c r="M205" s="75"/>
      <c r="N205" s="75"/>
      <c r="O205" s="75"/>
      <c r="P205" s="75"/>
      <c r="Q205" s="75"/>
      <c r="R205" s="111"/>
      <c r="S205" s="62" t="s">
        <v>64</v>
      </c>
    </row>
    <row r="206" spans="1:19" ht="16.149999999999999" customHeight="1" x14ac:dyDescent="0.35">
      <c r="A206" s="73">
        <v>24</v>
      </c>
      <c r="B206" s="88" t="s">
        <v>467</v>
      </c>
      <c r="C206" s="62" t="s">
        <v>197</v>
      </c>
      <c r="D206" s="111"/>
      <c r="E206" s="111"/>
      <c r="F206" s="111"/>
      <c r="G206" s="111"/>
      <c r="H206" s="111"/>
      <c r="I206" s="111"/>
      <c r="J206" s="72"/>
      <c r="K206" s="76"/>
      <c r="L206" s="75"/>
      <c r="M206" s="75"/>
      <c r="N206" s="75"/>
      <c r="O206" s="75">
        <v>1</v>
      </c>
      <c r="P206" s="75"/>
      <c r="Q206" s="75"/>
      <c r="R206" s="111"/>
      <c r="S206" s="62" t="s">
        <v>64</v>
      </c>
    </row>
    <row r="207" spans="1:19" ht="16.149999999999999" customHeight="1" x14ac:dyDescent="0.35">
      <c r="A207" s="73">
        <v>25</v>
      </c>
      <c r="B207" s="88" t="s">
        <v>468</v>
      </c>
      <c r="C207" s="62" t="s">
        <v>197</v>
      </c>
      <c r="D207" s="111"/>
      <c r="E207" s="111"/>
      <c r="F207" s="111"/>
      <c r="G207" s="111"/>
      <c r="H207" s="111"/>
      <c r="I207" s="111"/>
      <c r="J207" s="72"/>
      <c r="K207" s="76"/>
      <c r="L207" s="75">
        <v>1</v>
      </c>
      <c r="M207" s="75"/>
      <c r="N207" s="75"/>
      <c r="O207" s="75"/>
      <c r="P207" s="75"/>
      <c r="Q207" s="75"/>
      <c r="R207" s="111"/>
      <c r="S207" s="62" t="s">
        <v>62</v>
      </c>
    </row>
    <row r="208" spans="1:19" ht="16.149999999999999" customHeight="1" x14ac:dyDescent="0.35">
      <c r="A208" s="73">
        <v>1</v>
      </c>
      <c r="B208" s="88" t="s">
        <v>469</v>
      </c>
      <c r="C208" s="62" t="s">
        <v>197</v>
      </c>
      <c r="D208" s="111"/>
      <c r="E208" s="111"/>
      <c r="F208" s="111"/>
      <c r="G208" s="111"/>
      <c r="H208" s="111"/>
      <c r="I208" s="111"/>
      <c r="J208" s="72"/>
      <c r="K208" s="76"/>
      <c r="L208" s="75">
        <v>1</v>
      </c>
      <c r="M208" s="75"/>
      <c r="N208" s="75"/>
      <c r="O208" s="75"/>
      <c r="P208" s="75"/>
      <c r="Q208" s="75"/>
      <c r="R208" s="111"/>
      <c r="S208" s="62" t="s">
        <v>62</v>
      </c>
    </row>
    <row r="209" spans="1:19" ht="16.149999999999999" customHeight="1" x14ac:dyDescent="0.35">
      <c r="A209" s="73">
        <v>27</v>
      </c>
      <c r="B209" s="88" t="s">
        <v>470</v>
      </c>
      <c r="C209" s="62" t="s">
        <v>197</v>
      </c>
      <c r="D209" s="111"/>
      <c r="E209" s="111"/>
      <c r="F209" s="111"/>
      <c r="G209" s="111"/>
      <c r="H209" s="111"/>
      <c r="I209" s="111"/>
      <c r="J209" s="72"/>
      <c r="K209" s="76"/>
      <c r="L209" s="75">
        <v>1</v>
      </c>
      <c r="M209" s="75"/>
      <c r="N209" s="75"/>
      <c r="O209" s="75"/>
      <c r="P209" s="75"/>
      <c r="Q209" s="75"/>
      <c r="R209" s="111"/>
      <c r="S209" s="62" t="s">
        <v>62</v>
      </c>
    </row>
    <row r="210" spans="1:19" ht="16.149999999999999" customHeight="1" x14ac:dyDescent="0.35">
      <c r="A210" s="73">
        <v>28</v>
      </c>
      <c r="B210" s="88" t="s">
        <v>471</v>
      </c>
      <c r="C210" s="62" t="s">
        <v>197</v>
      </c>
      <c r="D210" s="111"/>
      <c r="E210" s="111"/>
      <c r="F210" s="111"/>
      <c r="G210" s="111"/>
      <c r="H210" s="111"/>
      <c r="I210" s="111"/>
      <c r="J210" s="72"/>
      <c r="K210" s="76"/>
      <c r="L210" s="75"/>
      <c r="M210" s="75">
        <v>1</v>
      </c>
      <c r="N210" s="75"/>
      <c r="O210" s="75"/>
      <c r="P210" s="75"/>
      <c r="Q210" s="75"/>
      <c r="R210" s="111"/>
      <c r="S210" s="62" t="s">
        <v>63</v>
      </c>
    </row>
    <row r="211" spans="1:19" ht="16.149999999999999" customHeight="1" x14ac:dyDescent="0.35">
      <c r="A211" s="73"/>
      <c r="B211" s="113"/>
      <c r="C211" s="62" t="s">
        <v>192</v>
      </c>
      <c r="D211" s="111">
        <f t="shared" ref="D211:Q211" si="8">SUM(D183:D210)</f>
        <v>0</v>
      </c>
      <c r="E211" s="111">
        <f t="shared" si="8"/>
        <v>5</v>
      </c>
      <c r="F211" s="111">
        <f t="shared" si="8"/>
        <v>4</v>
      </c>
      <c r="G211" s="111">
        <f t="shared" si="8"/>
        <v>0</v>
      </c>
      <c r="H211" s="111">
        <f t="shared" si="8"/>
        <v>0</v>
      </c>
      <c r="I211" s="111">
        <f t="shared" si="8"/>
        <v>0</v>
      </c>
      <c r="J211" s="72">
        <f t="shared" si="8"/>
        <v>0</v>
      </c>
      <c r="K211" s="111">
        <f t="shared" si="8"/>
        <v>0</v>
      </c>
      <c r="L211" s="111">
        <f t="shared" si="8"/>
        <v>4</v>
      </c>
      <c r="M211" s="111">
        <f t="shared" si="8"/>
        <v>2</v>
      </c>
      <c r="N211" s="111">
        <f t="shared" si="8"/>
        <v>4</v>
      </c>
      <c r="O211" s="111">
        <f t="shared" si="8"/>
        <v>4</v>
      </c>
      <c r="P211" s="111">
        <f t="shared" si="8"/>
        <v>3</v>
      </c>
      <c r="Q211" s="111">
        <f t="shared" si="8"/>
        <v>2</v>
      </c>
      <c r="R211" s="111">
        <f>SUM(D211:Q211)</f>
        <v>28</v>
      </c>
      <c r="S211" s="62"/>
    </row>
    <row r="212" spans="1:19" ht="16.149999999999999" customHeight="1" x14ac:dyDescent="0.35">
      <c r="F212" s="91" t="s">
        <v>177</v>
      </c>
      <c r="N212" s="91" t="s">
        <v>178</v>
      </c>
    </row>
    <row r="213" spans="1:19" s="81" customFormat="1" ht="16.149999999999999" customHeight="1" x14ac:dyDescent="0.3">
      <c r="A213" s="80"/>
      <c r="B213" s="80"/>
      <c r="C213" s="80"/>
      <c r="D213" s="752" t="s">
        <v>180</v>
      </c>
      <c r="E213" s="752" t="s">
        <v>181</v>
      </c>
      <c r="F213" s="752" t="s">
        <v>182</v>
      </c>
      <c r="G213" s="752" t="s">
        <v>183</v>
      </c>
      <c r="H213" s="752" t="s">
        <v>184</v>
      </c>
      <c r="I213" s="752" t="s">
        <v>185</v>
      </c>
      <c r="J213" s="105"/>
      <c r="K213" s="92"/>
      <c r="L213" s="746" t="s">
        <v>186</v>
      </c>
      <c r="M213" s="746" t="s">
        <v>187</v>
      </c>
      <c r="N213" s="746" t="s">
        <v>188</v>
      </c>
      <c r="O213" s="746" t="s">
        <v>189</v>
      </c>
      <c r="P213" s="746" t="s">
        <v>190</v>
      </c>
      <c r="Q213" s="746" t="s">
        <v>191</v>
      </c>
      <c r="R213" s="92"/>
    </row>
    <row r="214" spans="1:19" s="81" customFormat="1" ht="16.149999999999999" customHeight="1" x14ac:dyDescent="0.3">
      <c r="A214" s="80"/>
      <c r="B214" s="80"/>
      <c r="C214" s="80"/>
      <c r="D214" s="753"/>
      <c r="E214" s="753"/>
      <c r="F214" s="753"/>
      <c r="G214" s="753"/>
      <c r="H214" s="753"/>
      <c r="I214" s="753"/>
      <c r="J214" s="105"/>
      <c r="K214" s="92"/>
      <c r="L214" s="747"/>
      <c r="M214" s="747"/>
      <c r="N214" s="747"/>
      <c r="O214" s="747"/>
      <c r="P214" s="747"/>
      <c r="Q214" s="747"/>
      <c r="R214" s="92"/>
    </row>
    <row r="215" spans="1:19" ht="16.149999999999999" customHeight="1" x14ac:dyDescent="0.55000000000000004">
      <c r="D215" s="78">
        <v>3</v>
      </c>
      <c r="E215" s="78">
        <f>1+7+5</f>
        <v>13</v>
      </c>
      <c r="F215" s="78">
        <f>1+12+5</f>
        <v>18</v>
      </c>
      <c r="G215" s="78">
        <f>4+4+10</f>
        <v>18</v>
      </c>
      <c r="H215" s="78">
        <f>2+3</f>
        <v>5</v>
      </c>
      <c r="I215" s="78">
        <f>+I120</f>
        <v>0</v>
      </c>
      <c r="L215" s="78">
        <f>5+1</f>
        <v>6</v>
      </c>
      <c r="M215" s="78">
        <f>5+4+11</f>
        <v>20</v>
      </c>
      <c r="N215" s="78">
        <f>1+4+9</f>
        <v>14</v>
      </c>
      <c r="O215" s="78">
        <f>4+4+9</f>
        <v>17</v>
      </c>
      <c r="P215" s="78">
        <v>4</v>
      </c>
      <c r="Q215" s="78">
        <v>4</v>
      </c>
    </row>
    <row r="216" spans="1:19" ht="16.149999999999999" customHeight="1" x14ac:dyDescent="0.35">
      <c r="D216" s="68" t="s">
        <v>344</v>
      </c>
      <c r="E216" s="109">
        <f>+D215+E215+F215+G215+H215+I215</f>
        <v>57</v>
      </c>
      <c r="F216" s="109"/>
      <c r="G216" s="109"/>
      <c r="H216" s="109"/>
      <c r="I216" s="110"/>
      <c r="L216" s="68" t="s">
        <v>345</v>
      </c>
      <c r="M216" s="109">
        <f>+L215+M215+N215+O215+P215+Q215</f>
        <v>65</v>
      </c>
      <c r="N216" s="109"/>
      <c r="O216" s="109"/>
      <c r="P216" s="109"/>
      <c r="Q216" s="110"/>
    </row>
    <row r="217" spans="1:19" ht="16.149999999999999" customHeight="1" x14ac:dyDescent="0.35">
      <c r="G217" s="91" t="s">
        <v>346</v>
      </c>
    </row>
    <row r="218" spans="1:19" ht="16.149999999999999" customHeight="1" x14ac:dyDescent="0.35">
      <c r="I218" s="91" t="s">
        <v>192</v>
      </c>
      <c r="L218" s="91">
        <f>+E216+M216+1</f>
        <v>123</v>
      </c>
      <c r="M218" s="91" t="s">
        <v>347</v>
      </c>
    </row>
    <row r="219" spans="1:19" ht="16.149999999999999" customHeight="1" x14ac:dyDescent="0.35">
      <c r="F219" s="91" t="s">
        <v>177</v>
      </c>
      <c r="N219" s="91" t="s">
        <v>178</v>
      </c>
    </row>
    <row r="220" spans="1:19" s="81" customFormat="1" ht="16.149999999999999" customHeight="1" x14ac:dyDescent="0.3">
      <c r="A220" s="80"/>
      <c r="B220" s="80"/>
      <c r="C220" s="80"/>
      <c r="D220" s="752" t="s">
        <v>180</v>
      </c>
      <c r="E220" s="752" t="s">
        <v>181</v>
      </c>
      <c r="F220" s="752" t="s">
        <v>182</v>
      </c>
      <c r="G220" s="752" t="s">
        <v>183</v>
      </c>
      <c r="H220" s="752" t="s">
        <v>184</v>
      </c>
      <c r="I220" s="752" t="s">
        <v>185</v>
      </c>
      <c r="J220" s="105"/>
      <c r="K220" s="92"/>
      <c r="L220" s="746" t="s">
        <v>186</v>
      </c>
      <c r="M220" s="746" t="s">
        <v>187</v>
      </c>
      <c r="N220" s="746" t="s">
        <v>188</v>
      </c>
      <c r="O220" s="746" t="s">
        <v>189</v>
      </c>
      <c r="P220" s="746" t="s">
        <v>190</v>
      </c>
      <c r="Q220" s="746" t="s">
        <v>191</v>
      </c>
      <c r="R220" s="92"/>
    </row>
    <row r="221" spans="1:19" s="81" customFormat="1" ht="16.149999999999999" customHeight="1" x14ac:dyDescent="0.3">
      <c r="A221" s="80"/>
      <c r="B221" s="80"/>
      <c r="C221" s="80"/>
      <c r="D221" s="753"/>
      <c r="E221" s="753"/>
      <c r="F221" s="753"/>
      <c r="G221" s="753"/>
      <c r="H221" s="753"/>
      <c r="I221" s="753"/>
      <c r="J221" s="105"/>
      <c r="K221" s="92"/>
      <c r="L221" s="747"/>
      <c r="M221" s="747"/>
      <c r="N221" s="747"/>
      <c r="O221" s="747"/>
      <c r="P221" s="747"/>
      <c r="Q221" s="747"/>
      <c r="R221" s="92"/>
    </row>
    <row r="222" spans="1:19" ht="16.149999999999999" customHeight="1" x14ac:dyDescent="0.55000000000000004">
      <c r="D222" s="78">
        <f t="shared" ref="D222:I222" si="9">+D64+D85+D151+D178+D211</f>
        <v>3</v>
      </c>
      <c r="E222" s="78">
        <f t="shared" si="9"/>
        <v>22</v>
      </c>
      <c r="F222" s="78">
        <f t="shared" si="9"/>
        <v>29</v>
      </c>
      <c r="G222" s="78">
        <f t="shared" si="9"/>
        <v>23</v>
      </c>
      <c r="H222" s="78">
        <f t="shared" si="9"/>
        <v>7</v>
      </c>
      <c r="I222" s="78">
        <f t="shared" si="9"/>
        <v>0</v>
      </c>
      <c r="L222" s="78">
        <f t="shared" ref="L222:Q222" si="10">+L64+L85+L151+L178+L211</f>
        <v>14</v>
      </c>
      <c r="M222" s="78">
        <f t="shared" si="10"/>
        <v>28</v>
      </c>
      <c r="N222" s="78">
        <f t="shared" si="10"/>
        <v>21</v>
      </c>
      <c r="O222" s="78">
        <f t="shared" si="10"/>
        <v>22</v>
      </c>
      <c r="P222" s="78">
        <f t="shared" si="10"/>
        <v>9</v>
      </c>
      <c r="Q222" s="78">
        <f t="shared" si="10"/>
        <v>6</v>
      </c>
    </row>
    <row r="223" spans="1:19" ht="16.149999999999999" customHeight="1" x14ac:dyDescent="0.35">
      <c r="D223" s="68" t="s">
        <v>344</v>
      </c>
      <c r="E223" s="109">
        <f>+D222+E222+F222+G222+H222+I222</f>
        <v>84</v>
      </c>
      <c r="F223" s="109"/>
      <c r="G223" s="109"/>
      <c r="H223" s="109"/>
      <c r="I223" s="110"/>
      <c r="L223" s="68" t="s">
        <v>345</v>
      </c>
      <c r="M223" s="109">
        <f>+L222+M222+N222+O222+P222+Q222</f>
        <v>100</v>
      </c>
      <c r="N223" s="109"/>
      <c r="O223" s="109"/>
      <c r="P223" s="109"/>
      <c r="Q223" s="110"/>
    </row>
    <row r="224" spans="1:19" ht="16.149999999999999" customHeight="1" x14ac:dyDescent="0.35">
      <c r="G224" s="91" t="s">
        <v>346</v>
      </c>
    </row>
    <row r="225" spans="1:19" ht="16.149999999999999" customHeight="1" x14ac:dyDescent="0.35">
      <c r="A225" s="61"/>
      <c r="B225" s="61"/>
      <c r="C225" s="61"/>
      <c r="D225" s="61"/>
      <c r="E225" s="61"/>
      <c r="F225" s="61"/>
      <c r="G225" s="61"/>
      <c r="H225" s="61"/>
      <c r="I225" s="91" t="s">
        <v>192</v>
      </c>
      <c r="L225" s="91">
        <f>+E223+M223+1</f>
        <v>185</v>
      </c>
      <c r="M225" s="61"/>
      <c r="N225" s="61"/>
      <c r="O225" s="61"/>
      <c r="P225" s="61"/>
      <c r="Q225" s="61"/>
      <c r="R225" s="61"/>
      <c r="S225" s="61"/>
    </row>
    <row r="226" spans="1:19" ht="16.899999999999999" customHeight="1" x14ac:dyDescent="0.55000000000000004"/>
    <row r="227" spans="1:19" s="81" customFormat="1" ht="16.899999999999999" customHeight="1" x14ac:dyDescent="0.5">
      <c r="A227" s="80"/>
      <c r="B227" s="80"/>
      <c r="C227" s="80"/>
      <c r="D227" s="92"/>
      <c r="E227" s="92"/>
      <c r="F227" s="92"/>
      <c r="G227" s="92"/>
      <c r="H227" s="92"/>
      <c r="I227" s="92"/>
      <c r="J227" s="105"/>
      <c r="K227" s="92"/>
      <c r="L227" s="92"/>
      <c r="M227" s="92"/>
      <c r="N227" s="92"/>
      <c r="O227" s="92"/>
      <c r="P227" s="92"/>
      <c r="Q227" s="92"/>
      <c r="R227" s="92"/>
    </row>
    <row r="228" spans="1:19" s="81" customFormat="1" ht="16.899999999999999" customHeight="1" x14ac:dyDescent="0.3">
      <c r="A228" s="80"/>
      <c r="B228" s="80"/>
      <c r="C228" s="80"/>
      <c r="D228" s="92"/>
      <c r="E228" s="92"/>
      <c r="F228" s="92" t="s">
        <v>177</v>
      </c>
      <c r="G228" s="92"/>
      <c r="H228" s="92"/>
      <c r="I228" s="92"/>
      <c r="J228" s="105"/>
      <c r="K228" s="92"/>
      <c r="L228" s="92"/>
      <c r="M228" s="92"/>
      <c r="N228" s="92" t="s">
        <v>178</v>
      </c>
      <c r="O228" s="92"/>
      <c r="P228" s="92"/>
      <c r="Q228" s="92"/>
      <c r="R228" s="92"/>
    </row>
    <row r="229" spans="1:19" s="81" customFormat="1" ht="16.899999999999999" customHeight="1" x14ac:dyDescent="0.3">
      <c r="A229" s="80"/>
      <c r="B229" s="80"/>
      <c r="C229" s="80"/>
      <c r="D229" s="752" t="s">
        <v>180</v>
      </c>
      <c r="E229" s="752" t="s">
        <v>181</v>
      </c>
      <c r="F229" s="752" t="s">
        <v>182</v>
      </c>
      <c r="G229" s="752" t="s">
        <v>183</v>
      </c>
      <c r="H229" s="752" t="s">
        <v>184</v>
      </c>
      <c r="I229" s="752" t="s">
        <v>185</v>
      </c>
      <c r="J229" s="137"/>
      <c r="K229" s="138"/>
      <c r="L229" s="746" t="s">
        <v>186</v>
      </c>
      <c r="M229" s="746" t="s">
        <v>187</v>
      </c>
      <c r="N229" s="746" t="s">
        <v>188</v>
      </c>
      <c r="O229" s="746" t="s">
        <v>189</v>
      </c>
      <c r="P229" s="746" t="s">
        <v>190</v>
      </c>
      <c r="Q229" s="746" t="s">
        <v>191</v>
      </c>
      <c r="R229" s="92"/>
    </row>
    <row r="230" spans="1:19" s="81" customFormat="1" ht="16.899999999999999" customHeight="1" x14ac:dyDescent="0.3">
      <c r="A230" s="80"/>
      <c r="B230" s="80"/>
      <c r="C230" s="80"/>
      <c r="D230" s="753"/>
      <c r="E230" s="753"/>
      <c r="F230" s="753"/>
      <c r="G230" s="753"/>
      <c r="H230" s="753"/>
      <c r="I230" s="753"/>
      <c r="J230" s="137"/>
      <c r="K230" s="138"/>
      <c r="L230" s="747"/>
      <c r="M230" s="747"/>
      <c r="N230" s="747"/>
      <c r="O230" s="747"/>
      <c r="P230" s="747"/>
      <c r="Q230" s="747"/>
      <c r="R230" s="92"/>
    </row>
    <row r="231" spans="1:19" s="81" customFormat="1" ht="16.899999999999999" customHeight="1" x14ac:dyDescent="0.3">
      <c r="A231" s="80"/>
      <c r="B231" s="80"/>
      <c r="C231" s="80" t="s">
        <v>489</v>
      </c>
      <c r="D231" s="70">
        <v>3</v>
      </c>
      <c r="E231" s="70">
        <v>24</v>
      </c>
      <c r="F231" s="70">
        <v>29</v>
      </c>
      <c r="G231" s="70">
        <v>25</v>
      </c>
      <c r="H231" s="70">
        <v>7</v>
      </c>
      <c r="I231" s="70">
        <v>0</v>
      </c>
      <c r="J231" s="137"/>
      <c r="K231" s="138"/>
      <c r="L231" s="70">
        <v>14</v>
      </c>
      <c r="M231" s="70">
        <v>26</v>
      </c>
      <c r="N231" s="70">
        <v>21</v>
      </c>
      <c r="O231" s="70">
        <v>21</v>
      </c>
      <c r="P231" s="70">
        <v>8</v>
      </c>
      <c r="Q231" s="70">
        <v>6</v>
      </c>
      <c r="R231" s="92"/>
    </row>
    <row r="232" spans="1:19" s="81" customFormat="1" ht="16.899999999999999" customHeight="1" x14ac:dyDescent="0.3">
      <c r="A232" s="80"/>
      <c r="B232" s="80"/>
      <c r="C232" s="132" t="s">
        <v>490</v>
      </c>
      <c r="D232" s="130">
        <v>3</v>
      </c>
      <c r="E232" s="130">
        <v>24</v>
      </c>
      <c r="F232" s="130">
        <v>29</v>
      </c>
      <c r="G232" s="130">
        <v>17</v>
      </c>
      <c r="H232" s="130">
        <v>7</v>
      </c>
      <c r="I232" s="130">
        <v>0</v>
      </c>
      <c r="J232" s="157"/>
      <c r="K232" s="158"/>
      <c r="L232" s="130">
        <v>8</v>
      </c>
      <c r="M232" s="130">
        <v>21</v>
      </c>
      <c r="N232" s="130">
        <v>15</v>
      </c>
      <c r="O232" s="130">
        <v>12</v>
      </c>
      <c r="P232" s="130">
        <v>6</v>
      </c>
      <c r="Q232" s="130">
        <v>6</v>
      </c>
      <c r="R232" s="92"/>
    </row>
    <row r="233" spans="1:19" s="81" customFormat="1" ht="16.899999999999999" customHeight="1" x14ac:dyDescent="0.3">
      <c r="A233" s="80"/>
      <c r="B233" s="80"/>
      <c r="C233" s="133" t="s">
        <v>491</v>
      </c>
      <c r="D233" s="128">
        <f>D231-D232</f>
        <v>0</v>
      </c>
      <c r="E233" s="128">
        <f t="shared" ref="E233:Q233" si="11">E231-E232</f>
        <v>0</v>
      </c>
      <c r="F233" s="128">
        <f t="shared" si="11"/>
        <v>0</v>
      </c>
      <c r="G233" s="128">
        <f t="shared" si="11"/>
        <v>8</v>
      </c>
      <c r="H233" s="128">
        <f t="shared" si="11"/>
        <v>0</v>
      </c>
      <c r="I233" s="128">
        <f t="shared" si="11"/>
        <v>0</v>
      </c>
      <c r="J233" s="159"/>
      <c r="K233" s="159"/>
      <c r="L233" s="128">
        <f t="shared" si="11"/>
        <v>6</v>
      </c>
      <c r="M233" s="128">
        <f t="shared" si="11"/>
        <v>5</v>
      </c>
      <c r="N233" s="128">
        <f t="shared" si="11"/>
        <v>6</v>
      </c>
      <c r="O233" s="128">
        <f t="shared" si="11"/>
        <v>9</v>
      </c>
      <c r="P233" s="128">
        <f t="shared" si="11"/>
        <v>2</v>
      </c>
      <c r="Q233" s="128">
        <f t="shared" si="11"/>
        <v>0</v>
      </c>
      <c r="R233" s="92"/>
    </row>
    <row r="234" spans="1:19" s="81" customFormat="1" ht="16.899999999999999" customHeight="1" x14ac:dyDescent="0.3">
      <c r="A234" s="80"/>
      <c r="B234" s="80"/>
      <c r="C234" s="134" t="s">
        <v>492</v>
      </c>
      <c r="D234" s="160">
        <v>1</v>
      </c>
      <c r="E234" s="160">
        <v>9</v>
      </c>
      <c r="F234" s="160">
        <v>12</v>
      </c>
      <c r="G234" s="160">
        <v>14</v>
      </c>
      <c r="H234" s="160">
        <v>1</v>
      </c>
      <c r="I234" s="160">
        <v>0</v>
      </c>
      <c r="J234" s="161"/>
      <c r="K234" s="162"/>
      <c r="L234" s="160">
        <v>5</v>
      </c>
      <c r="M234" s="160">
        <v>14</v>
      </c>
      <c r="N234" s="160">
        <v>11</v>
      </c>
      <c r="O234" s="160">
        <v>12</v>
      </c>
      <c r="P234" s="160">
        <v>6</v>
      </c>
      <c r="Q234" s="160">
        <v>4</v>
      </c>
      <c r="R234" s="92"/>
    </row>
    <row r="235" spans="1:19" s="81" customFormat="1" ht="16.899999999999999" customHeight="1" x14ac:dyDescent="0.3">
      <c r="A235" s="80"/>
      <c r="B235" s="80"/>
      <c r="C235" s="92" t="s">
        <v>493</v>
      </c>
      <c r="D235" s="69">
        <f>D232-D234</f>
        <v>2</v>
      </c>
      <c r="E235" s="69">
        <f t="shared" ref="E235:Q235" si="12">E232-E234</f>
        <v>15</v>
      </c>
      <c r="F235" s="69">
        <f t="shared" si="12"/>
        <v>17</v>
      </c>
      <c r="G235" s="69">
        <f t="shared" si="12"/>
        <v>3</v>
      </c>
      <c r="H235" s="69">
        <f t="shared" si="12"/>
        <v>6</v>
      </c>
      <c r="I235" s="69">
        <f t="shared" si="12"/>
        <v>0</v>
      </c>
      <c r="J235" s="138">
        <f>SUM(D235:I235)</f>
        <v>43</v>
      </c>
      <c r="K235" s="138"/>
      <c r="L235" s="69">
        <f t="shared" si="12"/>
        <v>3</v>
      </c>
      <c r="M235" s="69">
        <f t="shared" si="12"/>
        <v>7</v>
      </c>
      <c r="N235" s="69">
        <f t="shared" si="12"/>
        <v>4</v>
      </c>
      <c r="O235" s="69">
        <f t="shared" si="12"/>
        <v>0</v>
      </c>
      <c r="P235" s="69">
        <f t="shared" si="12"/>
        <v>0</v>
      </c>
      <c r="Q235" s="69">
        <f t="shared" si="12"/>
        <v>2</v>
      </c>
      <c r="R235" s="92">
        <f>SUM(L235:Q235)</f>
        <v>16</v>
      </c>
    </row>
    <row r="236" spans="1:19" s="81" customFormat="1" ht="16.899999999999999" customHeight="1" x14ac:dyDescent="0.3">
      <c r="A236" s="80"/>
      <c r="B236" s="80"/>
      <c r="C236" s="134" t="s">
        <v>494</v>
      </c>
      <c r="D236" s="130">
        <f t="shared" ref="D236:I236" si="13">D231-D234</f>
        <v>2</v>
      </c>
      <c r="E236" s="130">
        <f t="shared" si="13"/>
        <v>15</v>
      </c>
      <c r="F236" s="130">
        <f t="shared" si="13"/>
        <v>17</v>
      </c>
      <c r="G236" s="130">
        <f t="shared" si="13"/>
        <v>11</v>
      </c>
      <c r="H236" s="130">
        <f t="shared" si="13"/>
        <v>6</v>
      </c>
      <c r="I236" s="130">
        <f t="shared" si="13"/>
        <v>0</v>
      </c>
      <c r="J236" s="158">
        <f>SUM(D236:I236)</f>
        <v>51</v>
      </c>
      <c r="K236" s="158"/>
      <c r="L236" s="130">
        <f t="shared" ref="L236:Q236" si="14">L231-L234</f>
        <v>9</v>
      </c>
      <c r="M236" s="130">
        <f t="shared" si="14"/>
        <v>12</v>
      </c>
      <c r="N236" s="130">
        <f t="shared" si="14"/>
        <v>10</v>
      </c>
      <c r="O236" s="130">
        <f t="shared" si="14"/>
        <v>9</v>
      </c>
      <c r="P236" s="130">
        <f t="shared" si="14"/>
        <v>2</v>
      </c>
      <c r="Q236" s="130">
        <f t="shared" si="14"/>
        <v>2</v>
      </c>
      <c r="R236" s="163">
        <f>SUM(L236:Q236)</f>
        <v>44</v>
      </c>
    </row>
    <row r="237" spans="1:19" s="81" customFormat="1" ht="16.899999999999999" customHeight="1" x14ac:dyDescent="0.3">
      <c r="A237" s="80"/>
      <c r="B237" s="80"/>
      <c r="C237" s="80"/>
      <c r="D237" s="68" t="s">
        <v>344</v>
      </c>
      <c r="E237" s="136">
        <f>+D231+E231+F231+G231+H231+I231</f>
        <v>88</v>
      </c>
      <c r="F237" s="136"/>
      <c r="G237" s="136"/>
      <c r="H237" s="136"/>
      <c r="I237" s="164"/>
      <c r="J237" s="137"/>
      <c r="K237" s="138"/>
      <c r="L237" s="68" t="s">
        <v>345</v>
      </c>
      <c r="M237" s="136">
        <f>+L231+M231+N231+O231+P231+Q231</f>
        <v>96</v>
      </c>
      <c r="N237" s="136"/>
      <c r="O237" s="136"/>
      <c r="P237" s="136"/>
      <c r="Q237" s="164"/>
      <c r="R237" s="92"/>
    </row>
    <row r="238" spans="1:19" s="81" customFormat="1" ht="16.899999999999999" customHeight="1" x14ac:dyDescent="0.3">
      <c r="A238" s="80"/>
      <c r="B238" s="80"/>
      <c r="C238" s="80"/>
      <c r="D238" s="92"/>
      <c r="E238" s="92"/>
      <c r="F238" s="92"/>
      <c r="G238" s="92" t="s">
        <v>346</v>
      </c>
      <c r="H238" s="92"/>
      <c r="I238" s="92"/>
      <c r="J238" s="105"/>
      <c r="K238" s="92"/>
      <c r="L238" s="92"/>
      <c r="M238" s="92"/>
      <c r="N238" s="92"/>
      <c r="O238" s="92"/>
      <c r="P238" s="92"/>
      <c r="Q238" s="92"/>
      <c r="R238" s="92"/>
    </row>
    <row r="239" spans="1:19" s="81" customFormat="1" ht="16.899999999999999" customHeight="1" x14ac:dyDescent="0.3">
      <c r="I239" s="92" t="s">
        <v>192</v>
      </c>
      <c r="J239" s="105"/>
      <c r="K239" s="92"/>
      <c r="L239" s="92">
        <f>+E237+M237+1</f>
        <v>185</v>
      </c>
    </row>
    <row r="240" spans="1:19" s="81" customFormat="1" ht="16.899999999999999" customHeight="1" x14ac:dyDescent="0.5">
      <c r="A240" s="80"/>
      <c r="B240" s="80"/>
      <c r="C240" s="80"/>
      <c r="D240" s="92"/>
      <c r="E240" s="92"/>
      <c r="F240" s="92"/>
      <c r="G240" s="92"/>
      <c r="H240" s="92"/>
      <c r="I240" s="92"/>
      <c r="J240" s="105"/>
      <c r="K240" s="92"/>
      <c r="L240" s="92"/>
      <c r="M240" s="92"/>
      <c r="N240" s="92"/>
      <c r="O240" s="92"/>
      <c r="P240" s="92"/>
      <c r="Q240" s="92"/>
      <c r="R240" s="92"/>
    </row>
    <row r="241" ht="16.899999999999999" customHeight="1" x14ac:dyDescent="0.55000000000000004"/>
    <row r="242" ht="16.899999999999999" customHeight="1" x14ac:dyDescent="0.55000000000000004"/>
  </sheetData>
  <mergeCells count="129">
    <mergeCell ref="A65:S65"/>
    <mergeCell ref="Q4:Q5"/>
    <mergeCell ref="I4:I5"/>
    <mergeCell ref="L4:L5"/>
    <mergeCell ref="M4:M5"/>
    <mergeCell ref="N4:N5"/>
    <mergeCell ref="O4:O5"/>
    <mergeCell ref="P4:P5"/>
    <mergeCell ref="A1:S1"/>
    <mergeCell ref="A2:S2"/>
    <mergeCell ref="L3:Q3"/>
    <mergeCell ref="B4:B5"/>
    <mergeCell ref="D4:D5"/>
    <mergeCell ref="E4:E5"/>
    <mergeCell ref="F4:F5"/>
    <mergeCell ref="G4:G5"/>
    <mergeCell ref="H4:H5"/>
    <mergeCell ref="A3:A5"/>
    <mergeCell ref="C4:C5"/>
    <mergeCell ref="A86:S86"/>
    <mergeCell ref="L87:Q87"/>
    <mergeCell ref="D88:D89"/>
    <mergeCell ref="E88:E89"/>
    <mergeCell ref="F88:F89"/>
    <mergeCell ref="G88:G89"/>
    <mergeCell ref="H88:H89"/>
    <mergeCell ref="M67:M68"/>
    <mergeCell ref="N67:N68"/>
    <mergeCell ref="O67:O68"/>
    <mergeCell ref="P67:P68"/>
    <mergeCell ref="Q67:Q68"/>
    <mergeCell ref="A66:A68"/>
    <mergeCell ref="C67:C68"/>
    <mergeCell ref="L66:Q66"/>
    <mergeCell ref="B67:B68"/>
    <mergeCell ref="D67:D68"/>
    <mergeCell ref="E67:E68"/>
    <mergeCell ref="F67:F68"/>
    <mergeCell ref="G67:G68"/>
    <mergeCell ref="H67:H68"/>
    <mergeCell ref="I67:I68"/>
    <mergeCell ref="L67:L68"/>
    <mergeCell ref="F154:F155"/>
    <mergeCell ref="G154:G155"/>
    <mergeCell ref="H154:H155"/>
    <mergeCell ref="A151:C151"/>
    <mergeCell ref="Q88:Q89"/>
    <mergeCell ref="I88:I89"/>
    <mergeCell ref="L88:L89"/>
    <mergeCell ref="M88:M89"/>
    <mergeCell ref="N88:N89"/>
    <mergeCell ref="O88:O89"/>
    <mergeCell ref="P88:P89"/>
    <mergeCell ref="A87:A89"/>
    <mergeCell ref="B88:B89"/>
    <mergeCell ref="C88:C89"/>
    <mergeCell ref="A153:A155"/>
    <mergeCell ref="B154:B155"/>
    <mergeCell ref="C154:C155"/>
    <mergeCell ref="L181:L182"/>
    <mergeCell ref="M181:M182"/>
    <mergeCell ref="N181:N182"/>
    <mergeCell ref="O181:O182"/>
    <mergeCell ref="P181:P182"/>
    <mergeCell ref="D181:D182"/>
    <mergeCell ref="E181:E182"/>
    <mergeCell ref="F181:F182"/>
    <mergeCell ref="G181:G182"/>
    <mergeCell ref="H181:H182"/>
    <mergeCell ref="N220:N221"/>
    <mergeCell ref="O220:O221"/>
    <mergeCell ref="P220:P221"/>
    <mergeCell ref="M213:M214"/>
    <mergeCell ref="N213:N214"/>
    <mergeCell ref="O213:O214"/>
    <mergeCell ref="P213:P214"/>
    <mergeCell ref="Q213:Q214"/>
    <mergeCell ref="D220:D221"/>
    <mergeCell ref="E220:E221"/>
    <mergeCell ref="F220:F221"/>
    <mergeCell ref="G220:G221"/>
    <mergeCell ref="H220:H221"/>
    <mergeCell ref="D213:D214"/>
    <mergeCell ref="E213:E214"/>
    <mergeCell ref="F213:F214"/>
    <mergeCell ref="G213:G214"/>
    <mergeCell ref="H213:H214"/>
    <mergeCell ref="I213:I214"/>
    <mergeCell ref="L213:L214"/>
    <mergeCell ref="Q220:Q221"/>
    <mergeCell ref="I220:I221"/>
    <mergeCell ref="L220:L221"/>
    <mergeCell ref="M220:M221"/>
    <mergeCell ref="A180:A182"/>
    <mergeCell ref="C181:C182"/>
    <mergeCell ref="B3:J3"/>
    <mergeCell ref="B66:J66"/>
    <mergeCell ref="B87:J87"/>
    <mergeCell ref="B153:J153"/>
    <mergeCell ref="B180:J180"/>
    <mergeCell ref="B181:B182"/>
    <mergeCell ref="A178:C178"/>
    <mergeCell ref="A179:S179"/>
    <mergeCell ref="L180:Q180"/>
    <mergeCell ref="Q154:Q155"/>
    <mergeCell ref="I154:I155"/>
    <mergeCell ref="L154:L155"/>
    <mergeCell ref="M154:M155"/>
    <mergeCell ref="N154:N155"/>
    <mergeCell ref="O154:O155"/>
    <mergeCell ref="P154:P155"/>
    <mergeCell ref="A152:S152"/>
    <mergeCell ref="L153:Q153"/>
    <mergeCell ref="D154:D155"/>
    <mergeCell ref="E154:E155"/>
    <mergeCell ref="Q181:Q182"/>
    <mergeCell ref="I181:I182"/>
    <mergeCell ref="L229:L230"/>
    <mergeCell ref="M229:M230"/>
    <mergeCell ref="N229:N230"/>
    <mergeCell ref="O229:O230"/>
    <mergeCell ref="P229:P230"/>
    <mergeCell ref="Q229:Q230"/>
    <mergeCell ref="D229:D230"/>
    <mergeCell ref="E229:E230"/>
    <mergeCell ref="F229:F230"/>
    <mergeCell ref="G229:G230"/>
    <mergeCell ref="H229:H230"/>
    <mergeCell ref="I229:I230"/>
  </mergeCells>
  <pageMargins left="0.2" right="0.15748031496062992" top="0.23622047244094491" bottom="0.11811023622047245" header="0.11811023622047245" footer="0.11811023622047245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16</vt:i4>
      </vt:variant>
    </vt:vector>
  </HeadingPairs>
  <TitlesOfParts>
    <vt:vector size="16" baseType="lpstr">
      <vt:lpstr>วัสดุ</vt:lpstr>
      <vt:lpstr>ลงชื่อพอ</vt:lpstr>
      <vt:lpstr>ทะเบียนพอ</vt:lpstr>
      <vt:lpstr>ลงชื่อพก1</vt:lpstr>
      <vt:lpstr>ทะเบียนพก1</vt:lpstr>
      <vt:lpstr>ลงชื่อพก2</vt:lpstr>
      <vt:lpstr>ทะเบียนพก2</vt:lpstr>
      <vt:lpstr>เสื้อรุ่น2</vt:lpstr>
      <vt:lpstr>Sheet1</vt:lpstr>
      <vt:lpstr>Sheet3</vt:lpstr>
      <vt:lpstr>พัฒนากร61</vt:lpstr>
      <vt:lpstr>พก.สำรอง</vt:lpstr>
      <vt:lpstr>Sheet2</vt:lpstr>
      <vt:lpstr>ประวัติทุน</vt:lpstr>
      <vt:lpstr>Sheet4</vt:lpstr>
      <vt:lpstr>Sheet5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</dc:creator>
  <cp:lastModifiedBy>hackie</cp:lastModifiedBy>
  <cp:lastPrinted>2017-12-13T10:23:46Z</cp:lastPrinted>
  <dcterms:created xsi:type="dcterms:W3CDTF">2016-08-25T08:43:45Z</dcterms:created>
  <dcterms:modified xsi:type="dcterms:W3CDTF">2018-08-07T04:43:50Z</dcterms:modified>
</cp:coreProperties>
</file>